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ate1904="1"/>
  <mc:AlternateContent xmlns:mc="http://schemas.openxmlformats.org/markup-compatibility/2006">
    <mc:Choice Requires="x15">
      <x15ac:absPath xmlns:x15ac="http://schemas.microsoft.com/office/spreadsheetml/2010/11/ac" url="/Users/angel/Dropbox/WORK CURRENT 19/AA REGDAT v 42  a 70 y SECT/RegData 7.1 act hasta 2024/RegDataDem Actualización a 24/datos para colgar/"/>
    </mc:Choice>
  </mc:AlternateContent>
  <xr:revisionPtr revIDLastSave="0" documentId="8_{365DD3C7-406B-904D-88D2-C98868F4EA5D}" xr6:coauthVersionLast="47" xr6:coauthVersionMax="47" xr10:uidLastSave="{00000000-0000-0000-0000-000000000000}"/>
  <bookViews>
    <workbookView xWindow="0" yWindow="1760" windowWidth="32600" windowHeight="17200" tabRatio="500" activeTab="13" xr2:uid="{00000000-000D-0000-FFFF-FFFF00000000}"/>
  </bookViews>
  <sheets>
    <sheet name="Notas" sheetId="1" r:id="rId1"/>
    <sheet name="NAC" sheetId="2" r:id="rId2"/>
    <sheet name="DEF" sheetId="3" r:id="rId3"/>
    <sheet name="SVEG" sheetId="16" r:id="rId4"/>
    <sheet name="POBd" sheetId="15" r:id="rId5"/>
    <sheet name="SMIG1" sheetId="14" r:id="rId6"/>
    <sheet name="CORR_MIGND" sheetId="20" r:id="rId7"/>
    <sheet name="POBRES_CORR" sheetId="19" r:id="rId8"/>
    <sheet name="SMIG2" sheetId="18" r:id="rId9"/>
    <sheet name="wPOBd_014" sheetId="11" r:id="rId10"/>
    <sheet name="wPOBd_65+" sheetId="10" r:id="rId11"/>
    <sheet name="wPOBd_015" sheetId="22" r:id="rId12"/>
    <sheet name="POBD_16+" sheetId="21" r:id="rId13"/>
    <sheet name="PET" sheetId="2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26" i="23" l="1"/>
  <c r="BZ27" i="23" s="1"/>
  <c r="BY26" i="23"/>
  <c r="C26" i="23"/>
  <c r="BZ7" i="23"/>
  <c r="BZ30" i="21"/>
  <c r="BZ31" i="21"/>
  <c r="BZ32" i="21" s="1"/>
  <c r="BZ27" i="21"/>
  <c r="BZ7" i="21"/>
  <c r="BZ7" i="22"/>
  <c r="BZ9" i="10"/>
  <c r="BZ7" i="11"/>
  <c r="BY8" i="14"/>
  <c r="BY9" i="14"/>
  <c r="BY10" i="14"/>
  <c r="BY11" i="14"/>
  <c r="BY12" i="14"/>
  <c r="BY13" i="14"/>
  <c r="BY14" i="14"/>
  <c r="BY15" i="14"/>
  <c r="BY16" i="14"/>
  <c r="BY17" i="14"/>
  <c r="BY18" i="14"/>
  <c r="BY19" i="14"/>
  <c r="BY20" i="14"/>
  <c r="BY21" i="14"/>
  <c r="BY22" i="14"/>
  <c r="BY23" i="14"/>
  <c r="BY24" i="14"/>
  <c r="BY25" i="14"/>
  <c r="BY26" i="14"/>
  <c r="BY27" i="14"/>
  <c r="BY8" i="16"/>
  <c r="BY9" i="16"/>
  <c r="BY10" i="16"/>
  <c r="BY11" i="16"/>
  <c r="BY12" i="16"/>
  <c r="BY13" i="16"/>
  <c r="BY14" i="16"/>
  <c r="BY15" i="16"/>
  <c r="BY16" i="16"/>
  <c r="BY17" i="16"/>
  <c r="BY18" i="16"/>
  <c r="BY19" i="16"/>
  <c r="BY20" i="16"/>
  <c r="BY21" i="16"/>
  <c r="BY22" i="16"/>
  <c r="BY23" i="16"/>
  <c r="BY24" i="16"/>
  <c r="BY25" i="16"/>
  <c r="BY26" i="16"/>
  <c r="BY27" i="16"/>
  <c r="BY27" i="3"/>
  <c r="BZ8" i="2"/>
  <c r="BY8" i="2"/>
  <c r="BY27" i="2"/>
  <c r="BZ27" i="2"/>
  <c r="BY27" i="15"/>
  <c r="BX27" i="15"/>
  <c r="BZ27" i="15"/>
  <c r="BX26" i="23" l="1"/>
  <c r="BX27" i="23" s="1"/>
  <c r="BY27" i="23"/>
  <c r="BX7" i="23"/>
  <c r="BY7" i="23" s="1"/>
  <c r="BX27" i="21"/>
  <c r="BY27" i="21"/>
  <c r="BX31" i="21"/>
  <c r="BY31" i="21"/>
  <c r="BX7" i="21"/>
  <c r="BY7" i="21" s="1"/>
  <c r="BX7" i="22"/>
  <c r="BY7" i="22" s="1"/>
  <c r="BX9" i="10"/>
  <c r="BY9" i="10" s="1"/>
  <c r="BY30" i="21" l="1"/>
  <c r="BY32" i="21" s="1"/>
  <c r="BX30" i="21"/>
  <c r="BX32" i="21" s="1"/>
  <c r="BY7" i="11" l="1"/>
  <c r="BW8" i="14" l="1"/>
  <c r="BX8" i="14" s="1"/>
  <c r="BX8" i="16"/>
  <c r="BX9" i="16"/>
  <c r="BX9" i="14" s="1"/>
  <c r="BX10" i="16"/>
  <c r="BX10" i="14" s="1"/>
  <c r="BX11" i="16"/>
  <c r="BX11" i="14" s="1"/>
  <c r="BX12" i="16"/>
  <c r="BX12" i="14" s="1"/>
  <c r="BX13" i="16"/>
  <c r="BX13" i="14" s="1"/>
  <c r="BX14" i="16"/>
  <c r="BX14" i="14" s="1"/>
  <c r="BX15" i="16"/>
  <c r="BX15" i="14" s="1"/>
  <c r="BX16" i="16"/>
  <c r="BX16" i="14" s="1"/>
  <c r="BX17" i="16"/>
  <c r="BX17" i="14" s="1"/>
  <c r="BX18" i="16"/>
  <c r="BX18" i="14" s="1"/>
  <c r="BX19" i="16"/>
  <c r="BX19" i="14" s="1"/>
  <c r="BX20" i="16"/>
  <c r="BX20" i="14" s="1"/>
  <c r="BX21" i="16"/>
  <c r="BX21" i="14" s="1"/>
  <c r="BX22" i="16"/>
  <c r="BX22" i="14" s="1"/>
  <c r="BX23" i="16"/>
  <c r="BX23" i="14" s="1"/>
  <c r="BX24" i="16"/>
  <c r="BX24" i="14" s="1"/>
  <c r="BX25" i="16"/>
  <c r="BX25" i="14" s="1"/>
  <c r="BX26" i="16"/>
  <c r="BX26" i="14" s="1"/>
  <c r="BX27" i="3"/>
  <c r="BX8" i="3"/>
  <c r="BX27" i="2"/>
  <c r="BX8" i="2"/>
  <c r="BW27" i="2"/>
  <c r="BV27" i="15"/>
  <c r="BT27" i="21"/>
  <c r="BT26" i="21"/>
  <c r="BX27" i="16" l="1"/>
  <c r="BX27" i="14" s="1"/>
  <c r="BW7" i="23"/>
  <c r="BW7" i="21"/>
  <c r="BW7" i="22"/>
  <c r="BW9" i="10"/>
  <c r="BW27" i="21" l="1"/>
  <c r="BW30" i="21"/>
  <c r="BW26" i="23"/>
  <c r="BW27" i="23" s="1"/>
  <c r="BV8" i="14" l="1"/>
  <c r="BV9" i="14"/>
  <c r="BV10" i="14"/>
  <c r="BV11" i="14"/>
  <c r="BV12" i="14"/>
  <c r="BV13" i="14"/>
  <c r="BV14" i="14"/>
  <c r="BV15" i="14"/>
  <c r="BV16" i="14"/>
  <c r="BV17" i="14"/>
  <c r="BV18" i="14"/>
  <c r="BV19" i="14"/>
  <c r="BV20" i="14"/>
  <c r="BV21" i="14"/>
  <c r="BV22" i="14"/>
  <c r="BV23" i="14"/>
  <c r="BV24" i="14"/>
  <c r="BV25" i="14"/>
  <c r="BV26" i="14"/>
  <c r="BV8" i="16"/>
  <c r="BW8" i="16"/>
  <c r="BV9" i="16"/>
  <c r="BW9" i="16"/>
  <c r="BW9" i="14" s="1"/>
  <c r="BV10" i="16"/>
  <c r="BW10" i="16"/>
  <c r="BW10" i="14" s="1"/>
  <c r="BV11" i="16"/>
  <c r="BW11" i="16"/>
  <c r="BW11" i="14" s="1"/>
  <c r="BV12" i="16"/>
  <c r="BW12" i="16"/>
  <c r="BW12" i="14" s="1"/>
  <c r="BV13" i="16"/>
  <c r="BW13" i="16"/>
  <c r="BW13" i="14" s="1"/>
  <c r="BV14" i="16"/>
  <c r="BW14" i="16"/>
  <c r="BW14" i="14" s="1"/>
  <c r="BV15" i="16"/>
  <c r="BW15" i="16"/>
  <c r="BW15" i="14" s="1"/>
  <c r="BV16" i="16"/>
  <c r="BW16" i="16"/>
  <c r="BW16" i="14" s="1"/>
  <c r="BV17" i="16"/>
  <c r="BW17" i="16"/>
  <c r="BW17" i="14" s="1"/>
  <c r="BV18" i="16"/>
  <c r="BW18" i="16"/>
  <c r="BW18" i="14" s="1"/>
  <c r="BV19" i="16"/>
  <c r="BW19" i="16"/>
  <c r="BW19" i="14" s="1"/>
  <c r="BV20" i="16"/>
  <c r="BW20" i="16"/>
  <c r="BW20" i="14" s="1"/>
  <c r="BV21" i="16"/>
  <c r="BW21" i="16"/>
  <c r="BW21" i="14" s="1"/>
  <c r="BV22" i="16"/>
  <c r="BW22" i="16"/>
  <c r="BW22" i="14" s="1"/>
  <c r="BV23" i="16"/>
  <c r="BW23" i="16"/>
  <c r="BW23" i="14" s="1"/>
  <c r="BV24" i="16"/>
  <c r="BW24" i="16"/>
  <c r="BW24" i="14" s="1"/>
  <c r="BV25" i="16"/>
  <c r="BW25" i="16"/>
  <c r="BW25" i="14" s="1"/>
  <c r="BV26" i="16"/>
  <c r="BW26" i="16"/>
  <c r="BW26" i="14" s="1"/>
  <c r="BV27" i="16"/>
  <c r="BU9" i="16"/>
  <c r="BU10" i="16"/>
  <c r="BU11" i="16"/>
  <c r="BU12" i="16"/>
  <c r="BU13" i="16"/>
  <c r="BU14" i="16"/>
  <c r="BU15" i="16"/>
  <c r="BU16" i="16"/>
  <c r="BU17" i="16"/>
  <c r="BU17" i="14" s="1"/>
  <c r="BU18" i="16"/>
  <c r="BU18" i="14" s="1"/>
  <c r="BU19" i="16"/>
  <c r="BU20" i="16"/>
  <c r="BU20" i="14" s="1"/>
  <c r="BU21" i="16"/>
  <c r="BU22" i="16"/>
  <c r="BU23" i="16"/>
  <c r="BU24" i="16"/>
  <c r="BU25" i="16"/>
  <c r="BU26" i="16"/>
  <c r="BU27" i="16"/>
  <c r="BU14" i="14"/>
  <c r="BU15" i="14"/>
  <c r="BU16" i="14"/>
  <c r="BU19" i="14"/>
  <c r="BV27" i="3"/>
  <c r="BW27" i="3"/>
  <c r="BW27" i="16" s="1"/>
  <c r="BV8" i="3"/>
  <c r="BW8" i="3"/>
  <c r="BW8" i="2"/>
  <c r="BV26" i="21"/>
  <c r="BV30" i="21" s="1"/>
  <c r="BV7" i="23"/>
  <c r="BV7" i="21"/>
  <c r="BV7" i="22"/>
  <c r="BV9" i="10"/>
  <c r="BU8" i="14"/>
  <c r="BU9" i="14"/>
  <c r="BU10" i="14"/>
  <c r="BU11" i="14"/>
  <c r="BU12" i="14"/>
  <c r="BU21" i="14"/>
  <c r="BU22" i="14"/>
  <c r="BU23" i="14"/>
  <c r="BU24" i="14"/>
  <c r="BU13" i="14"/>
  <c r="BU25" i="14"/>
  <c r="BU26" i="14"/>
  <c r="BU8" i="16"/>
  <c r="BU27" i="3"/>
  <c r="BU8" i="3"/>
  <c r="BV27" i="2"/>
  <c r="BV8" i="2"/>
  <c r="BT27" i="2"/>
  <c r="BU27" i="2"/>
  <c r="BU8" i="2"/>
  <c r="BU27" i="15"/>
  <c r="BU31" i="10" s="1"/>
  <c r="BU31" i="21" s="1"/>
  <c r="BW27" i="15"/>
  <c r="BV27" i="14" s="1"/>
  <c r="BT8" i="14"/>
  <c r="BT9" i="16"/>
  <c r="BT9" i="14"/>
  <c r="BT10" i="16"/>
  <c r="BT10" i="14" s="1"/>
  <c r="BT11" i="16"/>
  <c r="BT11" i="14" s="1"/>
  <c r="BT12" i="16"/>
  <c r="BT12" i="14"/>
  <c r="BT13" i="16"/>
  <c r="BT13" i="14"/>
  <c r="BT14" i="16"/>
  <c r="BT14" i="14"/>
  <c r="BT15" i="16"/>
  <c r="BT15" i="14"/>
  <c r="BT16" i="16"/>
  <c r="BT16" i="14" s="1"/>
  <c r="BT17" i="16"/>
  <c r="BT17" i="14" s="1"/>
  <c r="BT18" i="16"/>
  <c r="BT18" i="14"/>
  <c r="BT19" i="16"/>
  <c r="BT19" i="14"/>
  <c r="BT20" i="16"/>
  <c r="BT20" i="14"/>
  <c r="BT21" i="16"/>
  <c r="BT22" i="16"/>
  <c r="BT22" i="14"/>
  <c r="BT23" i="16"/>
  <c r="BT23" i="14"/>
  <c r="BT24" i="16"/>
  <c r="BT24" i="14"/>
  <c r="BT25" i="16"/>
  <c r="BT25" i="14" s="1"/>
  <c r="BT26" i="16"/>
  <c r="BS9" i="16"/>
  <c r="BT8" i="16"/>
  <c r="BS27" i="3"/>
  <c r="BT27" i="3"/>
  <c r="BT27" i="16"/>
  <c r="BT8" i="3"/>
  <c r="BS27" i="2"/>
  <c r="BT8" i="2"/>
  <c r="BU7" i="23"/>
  <c r="BU8" i="23"/>
  <c r="BU9" i="23"/>
  <c r="BU26" i="21"/>
  <c r="BT30" i="21"/>
  <c r="BU7" i="21"/>
  <c r="BU7" i="22"/>
  <c r="BU9" i="10"/>
  <c r="BT27" i="15"/>
  <c r="BS26" i="21"/>
  <c r="BS27" i="21"/>
  <c r="C26" i="21"/>
  <c r="D26" i="21"/>
  <c r="E26" i="21"/>
  <c r="F26" i="21"/>
  <c r="G26" i="21"/>
  <c r="H26" i="21"/>
  <c r="H30" i="21"/>
  <c r="I26" i="21"/>
  <c r="J26" i="21"/>
  <c r="J30" i="21"/>
  <c r="K26" i="21"/>
  <c r="L26" i="21"/>
  <c r="M26" i="21"/>
  <c r="N26" i="21"/>
  <c r="O26" i="21"/>
  <c r="P26" i="21"/>
  <c r="Q26" i="21"/>
  <c r="R26" i="21"/>
  <c r="S26" i="21"/>
  <c r="T26" i="21"/>
  <c r="T30" i="21"/>
  <c r="U26" i="21"/>
  <c r="V26" i="21"/>
  <c r="W26" i="21"/>
  <c r="X26" i="21"/>
  <c r="Y26" i="21"/>
  <c r="Z26" i="21"/>
  <c r="Z30" i="21"/>
  <c r="AA26" i="21"/>
  <c r="AB26" i="21"/>
  <c r="AC26" i="21"/>
  <c r="AC27" i="21"/>
  <c r="AD26" i="21"/>
  <c r="AE26" i="21"/>
  <c r="AF26" i="21"/>
  <c r="AG26" i="21"/>
  <c r="AH26" i="21"/>
  <c r="AH27" i="21"/>
  <c r="AI26" i="21"/>
  <c r="AI30" i="21"/>
  <c r="AJ26" i="21"/>
  <c r="AK26" i="21"/>
  <c r="AL26" i="21"/>
  <c r="AL30" i="21"/>
  <c r="AM26" i="21"/>
  <c r="AN26" i="21"/>
  <c r="AN30" i="21"/>
  <c r="AO26" i="21"/>
  <c r="AO27" i="21"/>
  <c r="AP26" i="21"/>
  <c r="AQ26" i="21"/>
  <c r="AR26" i="21"/>
  <c r="AR30" i="21"/>
  <c r="AS26" i="21"/>
  <c r="AT26" i="21"/>
  <c r="AT27" i="21"/>
  <c r="AU26" i="21"/>
  <c r="AU30" i="21"/>
  <c r="AV26" i="21"/>
  <c r="AW26" i="21"/>
  <c r="AX26" i="21"/>
  <c r="AY26" i="21"/>
  <c r="AZ26" i="21"/>
  <c r="AZ30" i="21"/>
  <c r="BA26" i="21"/>
  <c r="BB26" i="21"/>
  <c r="BC26" i="21"/>
  <c r="BD26" i="21"/>
  <c r="BD30" i="21"/>
  <c r="BE26" i="21"/>
  <c r="BF26" i="21"/>
  <c r="BF27" i="21"/>
  <c r="BG26" i="21"/>
  <c r="BG30" i="21"/>
  <c r="BH26" i="21"/>
  <c r="BH27" i="21"/>
  <c r="BI26" i="21"/>
  <c r="BJ26" i="21"/>
  <c r="BK26" i="21"/>
  <c r="BL26" i="21"/>
  <c r="BL30" i="21"/>
  <c r="BM26" i="21"/>
  <c r="BN26" i="21"/>
  <c r="BO26" i="21"/>
  <c r="BP26" i="21"/>
  <c r="BQ26" i="21"/>
  <c r="BR26" i="21"/>
  <c r="BT8" i="23"/>
  <c r="BT9" i="23"/>
  <c r="BO7" i="23"/>
  <c r="BP7" i="23"/>
  <c r="BQ7" i="23"/>
  <c r="BR7" i="23"/>
  <c r="BS7" i="23"/>
  <c r="BT7" i="23"/>
  <c r="BO7" i="21"/>
  <c r="BP7" i="21"/>
  <c r="BQ7" i="21"/>
  <c r="BR7" i="21"/>
  <c r="BS7" i="21"/>
  <c r="BT7" i="21"/>
  <c r="BO7" i="22"/>
  <c r="BP7" i="22"/>
  <c r="BQ7" i="22"/>
  <c r="BR7" i="22"/>
  <c r="BS7" i="22"/>
  <c r="BT7" i="22"/>
  <c r="BO9" i="10"/>
  <c r="BP9" i="10"/>
  <c r="BQ9" i="10"/>
  <c r="BR9" i="10"/>
  <c r="BS9" i="10"/>
  <c r="BT9" i="10"/>
  <c r="BO7" i="11"/>
  <c r="BP7" i="11" s="1"/>
  <c r="BQ7" i="11" s="1"/>
  <c r="BR7" i="11" s="1"/>
  <c r="BS7" i="11" s="1"/>
  <c r="BT7" i="11" s="1"/>
  <c r="BU7" i="11" s="1"/>
  <c r="BV7" i="11" s="1"/>
  <c r="BW7" i="11" s="1"/>
  <c r="BX7" i="11" s="1"/>
  <c r="BS10" i="16"/>
  <c r="BS11" i="16"/>
  <c r="BS11" i="14" s="1"/>
  <c r="BS12" i="16"/>
  <c r="BS12" i="14"/>
  <c r="BS13" i="16"/>
  <c r="BS13" i="14" s="1"/>
  <c r="BS14" i="16"/>
  <c r="BS14" i="14" s="1"/>
  <c r="BS15" i="16"/>
  <c r="BS16" i="16"/>
  <c r="BS16" i="14" s="1"/>
  <c r="BS17" i="16"/>
  <c r="BS17" i="14"/>
  <c r="BS18" i="16"/>
  <c r="BS19" i="16"/>
  <c r="BS19" i="14"/>
  <c r="BS20" i="16"/>
  <c r="BS21" i="16"/>
  <c r="BS22" i="16"/>
  <c r="BS23" i="16"/>
  <c r="BS23" i="14" s="1"/>
  <c r="BS24" i="16"/>
  <c r="BS24" i="14" s="1"/>
  <c r="BS25" i="16"/>
  <c r="BS25" i="14"/>
  <c r="BS26" i="16"/>
  <c r="BS26" i="14"/>
  <c r="BS27" i="15"/>
  <c r="BS31" i="10" s="1"/>
  <c r="BS31" i="21" s="1"/>
  <c r="BS32" i="21" s="1"/>
  <c r="BS27" i="16"/>
  <c r="BN8" i="14"/>
  <c r="BO8" i="14"/>
  <c r="BP8" i="14"/>
  <c r="BQ8" i="14"/>
  <c r="BR8" i="14"/>
  <c r="BS8" i="14"/>
  <c r="BS9" i="14"/>
  <c r="BS15" i="14"/>
  <c r="BO8" i="15"/>
  <c r="BP8" i="15" s="1"/>
  <c r="BQ8" i="15" s="1"/>
  <c r="BR8" i="15" s="1"/>
  <c r="BS8" i="15" s="1"/>
  <c r="BT8" i="15" s="1"/>
  <c r="BU8" i="15" s="1"/>
  <c r="BV8" i="15" s="1"/>
  <c r="BW8" i="15" s="1"/>
  <c r="BX8" i="15" s="1"/>
  <c r="BY8" i="15" s="1"/>
  <c r="D27" i="15"/>
  <c r="D31" i="10" s="1"/>
  <c r="D31" i="21" s="1"/>
  <c r="E27" i="15"/>
  <c r="E31" i="10" s="1"/>
  <c r="E31" i="21" s="1"/>
  <c r="E32" i="21" s="1"/>
  <c r="F27" i="15"/>
  <c r="G27" i="15"/>
  <c r="G31" i="10" s="1"/>
  <c r="G31" i="21" s="1"/>
  <c r="G32" i="21" s="1"/>
  <c r="H27" i="15"/>
  <c r="I27" i="15"/>
  <c r="I31" i="10" s="1"/>
  <c r="I31" i="21" s="1"/>
  <c r="I32" i="21" s="1"/>
  <c r="J27" i="15"/>
  <c r="K27" i="15"/>
  <c r="K25" i="19" s="1"/>
  <c r="L27" i="15"/>
  <c r="L31" i="10" s="1"/>
  <c r="L31" i="21" s="1"/>
  <c r="L32" i="21" s="1"/>
  <c r="M27" i="15"/>
  <c r="M31" i="10" s="1"/>
  <c r="M31" i="21" s="1"/>
  <c r="N27" i="15"/>
  <c r="N31" i="10" s="1"/>
  <c r="N31" i="21" s="1"/>
  <c r="N32" i="21" s="1"/>
  <c r="O27" i="15"/>
  <c r="O31" i="10" s="1"/>
  <c r="O31" i="21" s="1"/>
  <c r="P27" i="15"/>
  <c r="P31" i="10" s="1"/>
  <c r="P31" i="21" s="1"/>
  <c r="P32" i="21" s="1"/>
  <c r="Q27" i="15"/>
  <c r="Q31" i="10" s="1"/>
  <c r="Q31" i="21" s="1"/>
  <c r="Q32" i="21" s="1"/>
  <c r="R27" i="15"/>
  <c r="S27" i="15"/>
  <c r="T27" i="15"/>
  <c r="U27" i="15"/>
  <c r="V27" i="15"/>
  <c r="V31" i="10" s="1"/>
  <c r="V31" i="21" s="1"/>
  <c r="V32" i="21" s="1"/>
  <c r="W27" i="15"/>
  <c r="W31" i="10" s="1"/>
  <c r="W31" i="21" s="1"/>
  <c r="W32" i="21" s="1"/>
  <c r="X27" i="15"/>
  <c r="X31" i="10" s="1"/>
  <c r="X31" i="21" s="1"/>
  <c r="X32" i="21" s="1"/>
  <c r="Y27" i="15"/>
  <c r="Y25" i="19" s="1"/>
  <c r="Z27" i="15"/>
  <c r="AA27" i="15"/>
  <c r="AA25" i="19" s="1"/>
  <c r="AB27" i="15"/>
  <c r="AB31" i="10" s="1"/>
  <c r="AB31" i="21" s="1"/>
  <c r="AB32" i="21" s="1"/>
  <c r="AC27" i="15"/>
  <c r="AC31" i="10" s="1"/>
  <c r="AC31" i="21" s="1"/>
  <c r="AD27" i="15"/>
  <c r="AE27" i="15"/>
  <c r="AE31" i="10" s="1"/>
  <c r="AE31" i="21" s="1"/>
  <c r="AE32" i="21" s="1"/>
  <c r="AF27" i="15"/>
  <c r="AG27" i="15"/>
  <c r="AG25" i="19" s="1"/>
  <c r="AH27" i="15"/>
  <c r="AI27" i="15"/>
  <c r="AJ27" i="15"/>
  <c r="AJ25" i="19" s="1"/>
  <c r="AK27" i="15"/>
  <c r="AK25" i="19" s="1"/>
  <c r="AL27" i="15"/>
  <c r="AM27" i="15"/>
  <c r="AM25" i="19" s="1"/>
  <c r="AN27" i="15"/>
  <c r="AO27" i="15"/>
  <c r="AO31" i="10" s="1"/>
  <c r="AO31" i="21" s="1"/>
  <c r="AO32" i="21" s="1"/>
  <c r="AP27" i="15"/>
  <c r="AQ27" i="15"/>
  <c r="AR27" i="15"/>
  <c r="AR25" i="19" s="1"/>
  <c r="AS27" i="15"/>
  <c r="AS31" i="10" s="1"/>
  <c r="AS31" i="21" s="1"/>
  <c r="AS32" i="21" s="1"/>
  <c r="AT27" i="15"/>
  <c r="AU27" i="15"/>
  <c r="AU31" i="10" s="1"/>
  <c r="AU31" i="21" s="1"/>
  <c r="AU32" i="21" s="1"/>
  <c r="AV27" i="15"/>
  <c r="AV25" i="19" s="1"/>
  <c r="AW27" i="15"/>
  <c r="AW31" i="10" s="1"/>
  <c r="AX27" i="15"/>
  <c r="AX31" i="10" s="1"/>
  <c r="AX31" i="21" s="1"/>
  <c r="AX32" i="21" s="1"/>
  <c r="AY27" i="15"/>
  <c r="AZ27" i="15"/>
  <c r="AZ25" i="19" s="1"/>
  <c r="BA27" i="15"/>
  <c r="BA31" i="10" s="1"/>
  <c r="BA31" i="21" s="1"/>
  <c r="BA32" i="21" s="1"/>
  <c r="BB27" i="15"/>
  <c r="BC27" i="15"/>
  <c r="BC31" i="10" s="1"/>
  <c r="BC31" i="21" s="1"/>
  <c r="BC32" i="21" s="1"/>
  <c r="BD27" i="15"/>
  <c r="BE27" i="15"/>
  <c r="BE31" i="10" s="1"/>
  <c r="BE31" i="21" s="1"/>
  <c r="BE32" i="21" s="1"/>
  <c r="BF27" i="15"/>
  <c r="BF25" i="19" s="1"/>
  <c r="BG27" i="15"/>
  <c r="BH27" i="15"/>
  <c r="BI27" i="15"/>
  <c r="BI31" i="10" s="1"/>
  <c r="BI31" i="21" s="1"/>
  <c r="BI32" i="21" s="1"/>
  <c r="BJ27" i="15"/>
  <c r="BJ25" i="19" s="1"/>
  <c r="BK27" i="15"/>
  <c r="BL27" i="15"/>
  <c r="BM27" i="15"/>
  <c r="BM25" i="19" s="1"/>
  <c r="BN27" i="15"/>
  <c r="BO27" i="15"/>
  <c r="BO31" i="10" s="1"/>
  <c r="BO31" i="21" s="1"/>
  <c r="BO32" i="21" s="1"/>
  <c r="BP27" i="15"/>
  <c r="BQ27" i="15"/>
  <c r="BQ31" i="10" s="1"/>
  <c r="BQ31" i="21" s="1"/>
  <c r="BQ32" i="21" s="1"/>
  <c r="BR27" i="15"/>
  <c r="C27" i="15"/>
  <c r="C31" i="10" s="1"/>
  <c r="C31" i="21" s="1"/>
  <c r="C32" i="21" s="1"/>
  <c r="BN8" i="16"/>
  <c r="BO8" i="16"/>
  <c r="BP8" i="16"/>
  <c r="BQ8" i="16"/>
  <c r="BR8" i="16"/>
  <c r="BS8" i="16"/>
  <c r="BN8" i="3"/>
  <c r="BO8" i="3"/>
  <c r="BP8" i="3"/>
  <c r="BQ8" i="3"/>
  <c r="BR8" i="3"/>
  <c r="BS8" i="3"/>
  <c r="BN8" i="2"/>
  <c r="BO8" i="2"/>
  <c r="BP8" i="2"/>
  <c r="BQ8" i="2"/>
  <c r="BR8" i="2"/>
  <c r="BS8" i="2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I8" i="23"/>
  <c r="AJ8" i="23"/>
  <c r="AK8" i="23"/>
  <c r="AL8" i="23"/>
  <c r="AM8" i="23"/>
  <c r="AN8" i="23"/>
  <c r="AO8" i="23"/>
  <c r="AP8" i="23"/>
  <c r="AQ8" i="23"/>
  <c r="AR8" i="23"/>
  <c r="AS8" i="23"/>
  <c r="AT8" i="23"/>
  <c r="AU8" i="23"/>
  <c r="AV8" i="23"/>
  <c r="AW8" i="23"/>
  <c r="AX8" i="23"/>
  <c r="AY8" i="23"/>
  <c r="AZ8" i="23"/>
  <c r="BA8" i="23"/>
  <c r="BB8" i="23"/>
  <c r="BC8" i="23"/>
  <c r="BD8" i="23"/>
  <c r="BE8" i="23"/>
  <c r="BF8" i="23"/>
  <c r="BG8" i="23"/>
  <c r="BH8" i="23"/>
  <c r="BI8" i="23"/>
  <c r="BJ8" i="23"/>
  <c r="BK8" i="23"/>
  <c r="BL8" i="23"/>
  <c r="BM8" i="23"/>
  <c r="BN8" i="23"/>
  <c r="BO8" i="23"/>
  <c r="BP8" i="23"/>
  <c r="BQ8" i="23"/>
  <c r="BR8" i="23"/>
  <c r="BS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AK9" i="23"/>
  <c r="AL9" i="23"/>
  <c r="AM9" i="23"/>
  <c r="AN9" i="23"/>
  <c r="AO9" i="23"/>
  <c r="AP9" i="23"/>
  <c r="AQ9" i="23"/>
  <c r="AR9" i="23"/>
  <c r="AS9" i="23"/>
  <c r="AT9" i="23"/>
  <c r="AU9" i="23"/>
  <c r="AV9" i="23"/>
  <c r="AW9" i="23"/>
  <c r="AX9" i="23"/>
  <c r="AY9" i="23"/>
  <c r="AZ9" i="23"/>
  <c r="BA9" i="23"/>
  <c r="BB9" i="23"/>
  <c r="BC9" i="23"/>
  <c r="BD9" i="23"/>
  <c r="BE9" i="23"/>
  <c r="BF9" i="23"/>
  <c r="BG9" i="23"/>
  <c r="BH9" i="23"/>
  <c r="BI9" i="23"/>
  <c r="BJ9" i="23"/>
  <c r="BK9" i="23"/>
  <c r="BL9" i="23"/>
  <c r="BM9" i="23"/>
  <c r="BN9" i="23"/>
  <c r="BO9" i="23"/>
  <c r="BP9" i="23"/>
  <c r="BQ9" i="23"/>
  <c r="BR9" i="23"/>
  <c r="BS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AI10" i="23"/>
  <c r="AJ10" i="23"/>
  <c r="AK10" i="23"/>
  <c r="AL10" i="23"/>
  <c r="AM10" i="23"/>
  <c r="AN10" i="23"/>
  <c r="AO10" i="23"/>
  <c r="AP10" i="23"/>
  <c r="AQ10" i="23"/>
  <c r="AR10" i="23"/>
  <c r="AS10" i="23"/>
  <c r="AT10" i="23"/>
  <c r="AU10" i="23"/>
  <c r="AV10" i="23"/>
  <c r="AW10" i="23"/>
  <c r="AX10" i="23"/>
  <c r="AY10" i="23"/>
  <c r="AZ10" i="23"/>
  <c r="BA10" i="23"/>
  <c r="BB10" i="23"/>
  <c r="BC10" i="23"/>
  <c r="BD10" i="23"/>
  <c r="BE10" i="23"/>
  <c r="BF10" i="23"/>
  <c r="BG10" i="23"/>
  <c r="BH10" i="23"/>
  <c r="BI10" i="23"/>
  <c r="BJ10" i="23"/>
  <c r="BK10" i="23"/>
  <c r="BL10" i="23"/>
  <c r="BM10" i="23"/>
  <c r="BN10" i="23"/>
  <c r="BO10" i="23"/>
  <c r="BP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AK11" i="23"/>
  <c r="AL11" i="23"/>
  <c r="AM11" i="23"/>
  <c r="AN11" i="23"/>
  <c r="AO11" i="23"/>
  <c r="AP11" i="23"/>
  <c r="AQ11" i="23"/>
  <c r="AR11" i="23"/>
  <c r="AS11" i="23"/>
  <c r="AT11" i="23"/>
  <c r="AU11" i="23"/>
  <c r="AV11" i="23"/>
  <c r="AW11" i="23"/>
  <c r="AX11" i="23"/>
  <c r="AY11" i="23"/>
  <c r="AZ11" i="23"/>
  <c r="BA11" i="23"/>
  <c r="BB11" i="23"/>
  <c r="BC11" i="23"/>
  <c r="BD11" i="23"/>
  <c r="BE11" i="23"/>
  <c r="BF11" i="23"/>
  <c r="BG11" i="23"/>
  <c r="BH11" i="23"/>
  <c r="BI11" i="23"/>
  <c r="BJ11" i="23"/>
  <c r="BK11" i="23"/>
  <c r="BL11" i="23"/>
  <c r="BM11" i="23"/>
  <c r="BN11" i="23"/>
  <c r="BO11" i="23"/>
  <c r="BP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L12" i="23"/>
  <c r="AM12" i="23"/>
  <c r="AN12" i="23"/>
  <c r="AO12" i="23"/>
  <c r="AP12" i="23"/>
  <c r="AQ12" i="23"/>
  <c r="AR12" i="23"/>
  <c r="AS12" i="23"/>
  <c r="AT12" i="23"/>
  <c r="AU12" i="23"/>
  <c r="AV12" i="23"/>
  <c r="AW12" i="23"/>
  <c r="AX12" i="23"/>
  <c r="AY12" i="23"/>
  <c r="AZ12" i="23"/>
  <c r="BA12" i="23"/>
  <c r="BB12" i="23"/>
  <c r="BC12" i="23"/>
  <c r="BD12" i="23"/>
  <c r="BE12" i="23"/>
  <c r="BF12" i="23"/>
  <c r="BG12" i="23"/>
  <c r="BH12" i="23"/>
  <c r="BI12" i="23"/>
  <c r="BJ12" i="23"/>
  <c r="BK12" i="23"/>
  <c r="BL12" i="23"/>
  <c r="BM12" i="23"/>
  <c r="BN12" i="23"/>
  <c r="BO12" i="23"/>
  <c r="BP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S26" i="23" s="1"/>
  <c r="S27" i="23" s="1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AI13" i="23"/>
  <c r="AJ13" i="23"/>
  <c r="AK13" i="23"/>
  <c r="AL13" i="23"/>
  <c r="AM13" i="23"/>
  <c r="AN13" i="23"/>
  <c r="AO13" i="23"/>
  <c r="AP13" i="23"/>
  <c r="AQ13" i="23"/>
  <c r="AR13" i="23"/>
  <c r="AS13" i="23"/>
  <c r="AT13" i="23"/>
  <c r="AU13" i="23"/>
  <c r="AV13" i="23"/>
  <c r="AW13" i="23"/>
  <c r="AX13" i="23"/>
  <c r="AY13" i="23"/>
  <c r="AZ13" i="23"/>
  <c r="BA13" i="23"/>
  <c r="BB13" i="23"/>
  <c r="BC13" i="23"/>
  <c r="BD13" i="23"/>
  <c r="BE13" i="23"/>
  <c r="BF13" i="23"/>
  <c r="BG13" i="23"/>
  <c r="BH13" i="23"/>
  <c r="BI13" i="23"/>
  <c r="BJ13" i="23"/>
  <c r="BK13" i="23"/>
  <c r="BL13" i="23"/>
  <c r="BM13" i="23"/>
  <c r="BN13" i="23"/>
  <c r="BO13" i="23"/>
  <c r="BP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AI14" i="23"/>
  <c r="AJ14" i="23"/>
  <c r="AK14" i="23"/>
  <c r="AL14" i="23"/>
  <c r="AM14" i="23"/>
  <c r="AN14" i="23"/>
  <c r="AO14" i="23"/>
  <c r="AP14" i="23"/>
  <c r="AQ14" i="23"/>
  <c r="AR14" i="23"/>
  <c r="AS14" i="23"/>
  <c r="AT14" i="23"/>
  <c r="AU14" i="23"/>
  <c r="AV14" i="23"/>
  <c r="AW14" i="23"/>
  <c r="AX14" i="23"/>
  <c r="AY14" i="23"/>
  <c r="AZ14" i="23"/>
  <c r="BA14" i="23"/>
  <c r="BB14" i="23"/>
  <c r="BC14" i="23"/>
  <c r="BD14" i="23"/>
  <c r="BE14" i="23"/>
  <c r="BF14" i="23"/>
  <c r="BG14" i="23"/>
  <c r="BH14" i="23"/>
  <c r="BI14" i="23"/>
  <c r="BJ14" i="23"/>
  <c r="BK14" i="23"/>
  <c r="BL14" i="23"/>
  <c r="BM14" i="23"/>
  <c r="BN14" i="23"/>
  <c r="BO14" i="23"/>
  <c r="BP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AI15" i="23"/>
  <c r="AJ15" i="23"/>
  <c r="AK15" i="23"/>
  <c r="AL15" i="23"/>
  <c r="AM15" i="23"/>
  <c r="AN15" i="23"/>
  <c r="AO15" i="23"/>
  <c r="AP15" i="23"/>
  <c r="AQ15" i="23"/>
  <c r="AR15" i="23"/>
  <c r="AS15" i="23"/>
  <c r="AT15" i="23"/>
  <c r="AU15" i="23"/>
  <c r="AV15" i="23"/>
  <c r="AW15" i="23"/>
  <c r="AX15" i="23"/>
  <c r="AY15" i="23"/>
  <c r="AZ15" i="23"/>
  <c r="BA15" i="23"/>
  <c r="BB15" i="23"/>
  <c r="BC15" i="23"/>
  <c r="BD15" i="23"/>
  <c r="BE15" i="23"/>
  <c r="BF15" i="23"/>
  <c r="BG15" i="23"/>
  <c r="BH15" i="23"/>
  <c r="BI15" i="23"/>
  <c r="BJ15" i="23"/>
  <c r="BK15" i="23"/>
  <c r="BL15" i="23"/>
  <c r="BM15" i="23"/>
  <c r="BN15" i="23"/>
  <c r="BO15" i="23"/>
  <c r="BP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AI16" i="23"/>
  <c r="AJ16" i="23"/>
  <c r="AK16" i="23"/>
  <c r="AL16" i="23"/>
  <c r="AM16" i="23"/>
  <c r="AN16" i="23"/>
  <c r="AO16" i="23"/>
  <c r="AP16" i="23"/>
  <c r="AQ16" i="23"/>
  <c r="AR16" i="23"/>
  <c r="AS16" i="23"/>
  <c r="AT16" i="23"/>
  <c r="AU16" i="23"/>
  <c r="AV16" i="23"/>
  <c r="AW16" i="23"/>
  <c r="AX16" i="23"/>
  <c r="AY16" i="23"/>
  <c r="AZ16" i="23"/>
  <c r="BA16" i="23"/>
  <c r="BB16" i="23"/>
  <c r="BC16" i="23"/>
  <c r="BD16" i="23"/>
  <c r="BE16" i="23"/>
  <c r="BF16" i="23"/>
  <c r="BG16" i="23"/>
  <c r="BH16" i="23"/>
  <c r="BI16" i="23"/>
  <c r="BJ16" i="23"/>
  <c r="BK16" i="23"/>
  <c r="BL16" i="23"/>
  <c r="BM16" i="23"/>
  <c r="BN16" i="23"/>
  <c r="BO16" i="23"/>
  <c r="BP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AI17" i="23"/>
  <c r="AJ17" i="23"/>
  <c r="AK17" i="23"/>
  <c r="AL17" i="23"/>
  <c r="AM17" i="23"/>
  <c r="AN17" i="23"/>
  <c r="AO17" i="23"/>
  <c r="AP17" i="23"/>
  <c r="AQ17" i="23"/>
  <c r="AR17" i="23"/>
  <c r="AS17" i="23"/>
  <c r="AT17" i="23"/>
  <c r="AU17" i="23"/>
  <c r="AV17" i="23"/>
  <c r="AW17" i="23"/>
  <c r="AX17" i="23"/>
  <c r="AY17" i="23"/>
  <c r="AZ17" i="23"/>
  <c r="BA17" i="23"/>
  <c r="BB17" i="23"/>
  <c r="BC17" i="23"/>
  <c r="BD17" i="23"/>
  <c r="BE17" i="23"/>
  <c r="BF17" i="23"/>
  <c r="BG17" i="23"/>
  <c r="BH17" i="23"/>
  <c r="BI17" i="23"/>
  <c r="BJ17" i="23"/>
  <c r="BK17" i="23"/>
  <c r="BL17" i="23"/>
  <c r="BM17" i="23"/>
  <c r="BN17" i="23"/>
  <c r="BO17" i="23"/>
  <c r="BP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AI18" i="23"/>
  <c r="AJ18" i="23"/>
  <c r="AK18" i="23"/>
  <c r="AL18" i="23"/>
  <c r="AM18" i="23"/>
  <c r="AN18" i="23"/>
  <c r="AO18" i="23"/>
  <c r="AP18" i="23"/>
  <c r="AQ18" i="23"/>
  <c r="AR18" i="23"/>
  <c r="AS18" i="23"/>
  <c r="AT18" i="23"/>
  <c r="AU18" i="23"/>
  <c r="AV18" i="23"/>
  <c r="AW18" i="23"/>
  <c r="AX18" i="23"/>
  <c r="AY18" i="23"/>
  <c r="AZ18" i="23"/>
  <c r="BA18" i="23"/>
  <c r="BB18" i="23"/>
  <c r="BC18" i="23"/>
  <c r="BD18" i="23"/>
  <c r="BE18" i="23"/>
  <c r="BF18" i="23"/>
  <c r="BG18" i="23"/>
  <c r="BH18" i="23"/>
  <c r="BI18" i="23"/>
  <c r="BJ18" i="23"/>
  <c r="BK18" i="23"/>
  <c r="BL18" i="23"/>
  <c r="BM18" i="23"/>
  <c r="BN18" i="23"/>
  <c r="BO18" i="23"/>
  <c r="BP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AI19" i="23"/>
  <c r="AJ19" i="23"/>
  <c r="AK19" i="23"/>
  <c r="AL19" i="23"/>
  <c r="AM19" i="23"/>
  <c r="AN19" i="23"/>
  <c r="AO19" i="23"/>
  <c r="AP19" i="23"/>
  <c r="AQ19" i="23"/>
  <c r="AR19" i="23"/>
  <c r="AS19" i="23"/>
  <c r="AT19" i="23"/>
  <c r="AU19" i="23"/>
  <c r="AV19" i="23"/>
  <c r="AW19" i="23"/>
  <c r="AX19" i="23"/>
  <c r="AY19" i="23"/>
  <c r="AZ19" i="23"/>
  <c r="BA19" i="23"/>
  <c r="BB19" i="23"/>
  <c r="BC19" i="23"/>
  <c r="BD19" i="23"/>
  <c r="BE19" i="23"/>
  <c r="BF19" i="23"/>
  <c r="BG19" i="23"/>
  <c r="BH19" i="23"/>
  <c r="BI19" i="23"/>
  <c r="BJ19" i="23"/>
  <c r="BK19" i="23"/>
  <c r="BL19" i="23"/>
  <c r="BM19" i="23"/>
  <c r="BN19" i="23"/>
  <c r="BO19" i="23"/>
  <c r="BP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AI20" i="23"/>
  <c r="AJ20" i="23"/>
  <c r="AK20" i="23"/>
  <c r="AL20" i="23"/>
  <c r="AM20" i="23"/>
  <c r="AN20" i="23"/>
  <c r="AO20" i="23"/>
  <c r="AP20" i="23"/>
  <c r="AQ20" i="23"/>
  <c r="AR20" i="23"/>
  <c r="AS20" i="23"/>
  <c r="AT20" i="23"/>
  <c r="AU20" i="23"/>
  <c r="AV20" i="23"/>
  <c r="AW20" i="23"/>
  <c r="AX20" i="23"/>
  <c r="AY20" i="23"/>
  <c r="AZ20" i="23"/>
  <c r="BA20" i="23"/>
  <c r="BB20" i="23"/>
  <c r="BC20" i="23"/>
  <c r="BD20" i="23"/>
  <c r="BE20" i="23"/>
  <c r="BF20" i="23"/>
  <c r="BG20" i="23"/>
  <c r="BH20" i="23"/>
  <c r="BI20" i="23"/>
  <c r="BJ20" i="23"/>
  <c r="BK20" i="23"/>
  <c r="BL20" i="23"/>
  <c r="BM20" i="23"/>
  <c r="BN20" i="23"/>
  <c r="BO20" i="23"/>
  <c r="BP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AK21" i="23"/>
  <c r="AL21" i="23"/>
  <c r="AM21" i="23"/>
  <c r="AN21" i="23"/>
  <c r="AO21" i="23"/>
  <c r="AP21" i="23"/>
  <c r="AQ21" i="23"/>
  <c r="AR21" i="23"/>
  <c r="AS21" i="23"/>
  <c r="AT21" i="23"/>
  <c r="AU21" i="23"/>
  <c r="AV21" i="23"/>
  <c r="AW21" i="23"/>
  <c r="AX21" i="23"/>
  <c r="AY21" i="23"/>
  <c r="AZ21" i="23"/>
  <c r="BA21" i="23"/>
  <c r="BB21" i="23"/>
  <c r="BC21" i="23"/>
  <c r="BD21" i="23"/>
  <c r="BE21" i="23"/>
  <c r="BF21" i="23"/>
  <c r="BG21" i="23"/>
  <c r="BH21" i="23"/>
  <c r="BI21" i="23"/>
  <c r="BJ21" i="23"/>
  <c r="BK21" i="23"/>
  <c r="BL21" i="23"/>
  <c r="BM21" i="23"/>
  <c r="BN21" i="23"/>
  <c r="BO21" i="23"/>
  <c r="BP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AI22" i="23"/>
  <c r="AJ22" i="23"/>
  <c r="AK22" i="23"/>
  <c r="AL22" i="23"/>
  <c r="AM22" i="23"/>
  <c r="AN22" i="23"/>
  <c r="AO22" i="23"/>
  <c r="AP22" i="23"/>
  <c r="AQ22" i="23"/>
  <c r="AR22" i="23"/>
  <c r="AS22" i="23"/>
  <c r="AT22" i="23"/>
  <c r="AU22" i="23"/>
  <c r="AV22" i="23"/>
  <c r="AW22" i="23"/>
  <c r="AX22" i="23"/>
  <c r="AY22" i="23"/>
  <c r="AZ22" i="23"/>
  <c r="BA22" i="23"/>
  <c r="BB22" i="23"/>
  <c r="BC22" i="23"/>
  <c r="BD22" i="23"/>
  <c r="BE22" i="23"/>
  <c r="BF22" i="23"/>
  <c r="BG22" i="23"/>
  <c r="BH22" i="23"/>
  <c r="BI22" i="23"/>
  <c r="BJ22" i="23"/>
  <c r="BK22" i="23"/>
  <c r="BL22" i="23"/>
  <c r="BM22" i="23"/>
  <c r="BN22" i="23"/>
  <c r="BO22" i="23"/>
  <c r="BP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AP23" i="23"/>
  <c r="AQ23" i="23"/>
  <c r="AR23" i="23"/>
  <c r="AS23" i="23"/>
  <c r="AT23" i="23"/>
  <c r="AU23" i="23"/>
  <c r="AV23" i="23"/>
  <c r="AW23" i="23"/>
  <c r="AX23" i="23"/>
  <c r="AY23" i="23"/>
  <c r="AZ23" i="23"/>
  <c r="BA23" i="23"/>
  <c r="BB23" i="23"/>
  <c r="BC23" i="23"/>
  <c r="BD23" i="23"/>
  <c r="BE23" i="23"/>
  <c r="BF23" i="23"/>
  <c r="BG23" i="23"/>
  <c r="BH23" i="23"/>
  <c r="BI23" i="23"/>
  <c r="BJ23" i="23"/>
  <c r="BK23" i="23"/>
  <c r="BL23" i="23"/>
  <c r="BM23" i="23"/>
  <c r="BN23" i="23"/>
  <c r="BO23" i="23"/>
  <c r="BP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X25" i="23"/>
  <c r="Y24" i="23"/>
  <c r="Z24" i="23"/>
  <c r="AA24" i="23"/>
  <c r="AB24" i="23"/>
  <c r="AC24" i="23"/>
  <c r="AD24" i="23"/>
  <c r="AE24" i="23"/>
  <c r="AF24" i="23"/>
  <c r="AG24" i="23"/>
  <c r="AH24" i="23"/>
  <c r="AI24" i="23"/>
  <c r="AJ24" i="23"/>
  <c r="AJ25" i="23"/>
  <c r="AK24" i="23"/>
  <c r="AL24" i="23"/>
  <c r="AM24" i="23"/>
  <c r="AN24" i="23"/>
  <c r="AO24" i="23"/>
  <c r="AP24" i="23"/>
  <c r="AQ24" i="23"/>
  <c r="AR24" i="23"/>
  <c r="AS24" i="23"/>
  <c r="AT24" i="23"/>
  <c r="AU24" i="23"/>
  <c r="AV24" i="23"/>
  <c r="AV25" i="23"/>
  <c r="AW24" i="23"/>
  <c r="AX24" i="23"/>
  <c r="AY24" i="23"/>
  <c r="AZ24" i="23"/>
  <c r="BA24" i="23"/>
  <c r="BB24" i="23"/>
  <c r="BC24" i="23"/>
  <c r="BD24" i="23"/>
  <c r="BE24" i="23"/>
  <c r="BF24" i="23"/>
  <c r="BG24" i="23"/>
  <c r="BH24" i="23"/>
  <c r="BH25" i="23"/>
  <c r="BI24" i="23"/>
  <c r="BJ24" i="23"/>
  <c r="BK24" i="23"/>
  <c r="BL24" i="23"/>
  <c r="BM24" i="23"/>
  <c r="BN24" i="23"/>
  <c r="BO24" i="23"/>
  <c r="BP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Y25" i="23"/>
  <c r="Z25" i="23"/>
  <c r="AA25" i="23"/>
  <c r="AB25" i="23"/>
  <c r="AC25" i="23"/>
  <c r="AD25" i="23"/>
  <c r="AE25" i="23"/>
  <c r="AF25" i="23"/>
  <c r="AG25" i="23"/>
  <c r="AH25" i="23"/>
  <c r="AI25" i="23"/>
  <c r="AK25" i="23"/>
  <c r="AL25" i="23"/>
  <c r="AM25" i="23"/>
  <c r="AN25" i="23"/>
  <c r="AO25" i="23"/>
  <c r="AP25" i="23"/>
  <c r="AQ25" i="23"/>
  <c r="AR25" i="23"/>
  <c r="AS25" i="23"/>
  <c r="AT25" i="23"/>
  <c r="AU25" i="23"/>
  <c r="AW25" i="23"/>
  <c r="AX25" i="23"/>
  <c r="AY25" i="23"/>
  <c r="AZ25" i="23"/>
  <c r="BA25" i="23"/>
  <c r="BB25" i="23"/>
  <c r="BC25" i="23"/>
  <c r="BD25" i="23"/>
  <c r="BE25" i="23"/>
  <c r="BF25" i="23"/>
  <c r="BG25" i="23"/>
  <c r="BI25" i="23"/>
  <c r="BJ25" i="23"/>
  <c r="BK25" i="23"/>
  <c r="BL25" i="23"/>
  <c r="BM25" i="23"/>
  <c r="BN25" i="23"/>
  <c r="BO25" i="23"/>
  <c r="BP25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8" i="23"/>
  <c r="BR25" i="16"/>
  <c r="BR25" i="14"/>
  <c r="BR26" i="16"/>
  <c r="BR26" i="14" s="1"/>
  <c r="BR9" i="16"/>
  <c r="BR9" i="14" s="1"/>
  <c r="BR10" i="16"/>
  <c r="BR10" i="14" s="1"/>
  <c r="BR11" i="16"/>
  <c r="BR11" i="14"/>
  <c r="BR12" i="16"/>
  <c r="BR12" i="14"/>
  <c r="BR13" i="16"/>
  <c r="BR13" i="14"/>
  <c r="BR14" i="16"/>
  <c r="BR14" i="14" s="1"/>
  <c r="BR15" i="16"/>
  <c r="BR15" i="14" s="1"/>
  <c r="BR16" i="16"/>
  <c r="BR16" i="14" s="1"/>
  <c r="BR17" i="16"/>
  <c r="BR17" i="14"/>
  <c r="BR18" i="16"/>
  <c r="BR18" i="14"/>
  <c r="BR19" i="16"/>
  <c r="BR19" i="14"/>
  <c r="BR20" i="16"/>
  <c r="BR20" i="14" s="1"/>
  <c r="BR21" i="16"/>
  <c r="BR21" i="14" s="1"/>
  <c r="BR22" i="16"/>
  <c r="BR22" i="14" s="1"/>
  <c r="BR23" i="16"/>
  <c r="BR23" i="14"/>
  <c r="BR24" i="16"/>
  <c r="BR24" i="14"/>
  <c r="BR27" i="2"/>
  <c r="BS30" i="21"/>
  <c r="BQ9" i="16"/>
  <c r="BQ9" i="14" s="1"/>
  <c r="BQ10" i="16"/>
  <c r="BQ10" i="14"/>
  <c r="BQ11" i="16"/>
  <c r="BQ11" i="14"/>
  <c r="BQ12" i="16"/>
  <c r="BQ12" i="14" s="1"/>
  <c r="BQ13" i="16"/>
  <c r="BQ13" i="14" s="1"/>
  <c r="BQ14" i="16"/>
  <c r="BQ14" i="14"/>
  <c r="BQ15" i="16"/>
  <c r="BQ15" i="14" s="1"/>
  <c r="BQ16" i="16"/>
  <c r="BQ16" i="14" s="1"/>
  <c r="BQ17" i="16"/>
  <c r="BQ17" i="14"/>
  <c r="BQ18" i="16"/>
  <c r="BQ18" i="14" s="1"/>
  <c r="BQ19" i="16"/>
  <c r="BQ19" i="14" s="1"/>
  <c r="BQ20" i="16"/>
  <c r="BQ20" i="14"/>
  <c r="BQ21" i="16"/>
  <c r="BQ21" i="14" s="1"/>
  <c r="BQ22" i="16"/>
  <c r="BQ22" i="14" s="1"/>
  <c r="BQ23" i="16"/>
  <c r="BQ23" i="14"/>
  <c r="BQ24" i="16"/>
  <c r="BQ24" i="14"/>
  <c r="BQ25" i="16"/>
  <c r="BQ25" i="14"/>
  <c r="BQ26" i="16"/>
  <c r="BQ26" i="14" s="1"/>
  <c r="BQ27" i="2"/>
  <c r="BQ27" i="3"/>
  <c r="BQ27" i="16"/>
  <c r="BR27" i="21"/>
  <c r="BR30" i="21"/>
  <c r="BR27" i="3"/>
  <c r="BP27" i="2"/>
  <c r="BP27" i="3"/>
  <c r="BP27" i="16"/>
  <c r="BQ30" i="21"/>
  <c r="BQ27" i="21"/>
  <c r="BP9" i="16"/>
  <c r="BP9" i="14" s="1"/>
  <c r="BP10" i="16"/>
  <c r="BP10" i="14"/>
  <c r="BP11" i="16"/>
  <c r="BP11" i="14" s="1"/>
  <c r="BP12" i="16"/>
  <c r="BP12" i="14" s="1"/>
  <c r="BP13" i="16"/>
  <c r="BP13" i="14"/>
  <c r="BP14" i="16"/>
  <c r="BP14" i="14" s="1"/>
  <c r="BP15" i="16"/>
  <c r="BP16" i="16"/>
  <c r="BP16" i="14" s="1"/>
  <c r="BP17" i="16"/>
  <c r="BP18" i="16"/>
  <c r="BP18" i="14" s="1"/>
  <c r="BP19" i="16"/>
  <c r="BP20" i="16"/>
  <c r="BP20" i="14"/>
  <c r="BP21" i="16"/>
  <c r="BP21" i="14" s="1"/>
  <c r="BP22" i="16"/>
  <c r="BP23" i="16"/>
  <c r="BP23" i="14" s="1"/>
  <c r="BP24" i="16"/>
  <c r="BP24" i="14" s="1"/>
  <c r="BP25" i="16"/>
  <c r="BP25" i="14"/>
  <c r="BP26" i="16"/>
  <c r="BP26" i="14"/>
  <c r="BP22" i="14"/>
  <c r="D30" i="21"/>
  <c r="H31" i="10"/>
  <c r="H31" i="21" s="1"/>
  <c r="H32" i="21" s="1"/>
  <c r="L30" i="21"/>
  <c r="P30" i="21"/>
  <c r="BO30" i="21"/>
  <c r="BP30" i="21"/>
  <c r="Y27" i="21"/>
  <c r="Z27" i="21"/>
  <c r="AA27" i="21"/>
  <c r="AD27" i="21"/>
  <c r="AE27" i="21"/>
  <c r="AF27" i="21"/>
  <c r="AG27" i="21"/>
  <c r="AI27" i="21"/>
  <c r="AK27" i="21"/>
  <c r="AL27" i="21"/>
  <c r="AM27" i="21"/>
  <c r="AN27" i="21"/>
  <c r="AP27" i="21"/>
  <c r="AQ27" i="21"/>
  <c r="AR27" i="21"/>
  <c r="AS27" i="21"/>
  <c r="AU27" i="21"/>
  <c r="AV27" i="21"/>
  <c r="AW27" i="21"/>
  <c r="AX27" i="21"/>
  <c r="AY27" i="21"/>
  <c r="AZ27" i="21"/>
  <c r="BA27" i="21"/>
  <c r="BB27" i="21"/>
  <c r="BC27" i="21"/>
  <c r="BD27" i="21"/>
  <c r="BE27" i="21"/>
  <c r="BG27" i="21"/>
  <c r="BI27" i="21"/>
  <c r="BJ27" i="21"/>
  <c r="BK27" i="21"/>
  <c r="BL27" i="21"/>
  <c r="BM27" i="21"/>
  <c r="BN27" i="21"/>
  <c r="BO27" i="21"/>
  <c r="BP27" i="21"/>
  <c r="Y30" i="21"/>
  <c r="AA30" i="21"/>
  <c r="AC30" i="21"/>
  <c r="AD30" i="21"/>
  <c r="AE30" i="21"/>
  <c r="AF30" i="21"/>
  <c r="AG30" i="21"/>
  <c r="AH30" i="21"/>
  <c r="AK30" i="21"/>
  <c r="AM30" i="21"/>
  <c r="AO30" i="21"/>
  <c r="AP30" i="21"/>
  <c r="AQ30" i="21"/>
  <c r="AS30" i="21"/>
  <c r="AT30" i="21"/>
  <c r="AV30" i="21"/>
  <c r="AW30" i="21"/>
  <c r="AX30" i="21"/>
  <c r="AY30" i="21"/>
  <c r="BA30" i="21"/>
  <c r="BB30" i="21"/>
  <c r="BC30" i="21"/>
  <c r="BE30" i="21"/>
  <c r="BF30" i="21"/>
  <c r="BH30" i="21"/>
  <c r="BI30" i="21"/>
  <c r="BJ30" i="21"/>
  <c r="BK30" i="21"/>
  <c r="BM30" i="21"/>
  <c r="BN30" i="21"/>
  <c r="BO9" i="16"/>
  <c r="BO10" i="16"/>
  <c r="BO10" i="14"/>
  <c r="BO11" i="16"/>
  <c r="BO11" i="14" s="1"/>
  <c r="BO12" i="16"/>
  <c r="BO13" i="16"/>
  <c r="BO13" i="14" s="1"/>
  <c r="BO14" i="16"/>
  <c r="BO14" i="14" s="1"/>
  <c r="BO15" i="16"/>
  <c r="BO15" i="14"/>
  <c r="BO16" i="16"/>
  <c r="BO16" i="14" s="1"/>
  <c r="BN17" i="16"/>
  <c r="BN17" i="14"/>
  <c r="BO17" i="16"/>
  <c r="BO17" i="14" s="1"/>
  <c r="BN18" i="16"/>
  <c r="BO18" i="16"/>
  <c r="BO19" i="16"/>
  <c r="BO19" i="14" s="1"/>
  <c r="BO20" i="16"/>
  <c r="BO21" i="16"/>
  <c r="BO21" i="14"/>
  <c r="BO22" i="16"/>
  <c r="BO22" i="14" s="1"/>
  <c r="BO23" i="16"/>
  <c r="BO24" i="16"/>
  <c r="BO24" i="14" s="1"/>
  <c r="BO25" i="16"/>
  <c r="BO25" i="14" s="1"/>
  <c r="BO26" i="16"/>
  <c r="BO26" i="14" s="1"/>
  <c r="BO27" i="2"/>
  <c r="BO27" i="3"/>
  <c r="BO27" i="16"/>
  <c r="BA25" i="20"/>
  <c r="BE25" i="20"/>
  <c r="BN10" i="16"/>
  <c r="BN10" i="14"/>
  <c r="BN11" i="16"/>
  <c r="BN11" i="14" s="1"/>
  <c r="BN12" i="16"/>
  <c r="BN12" i="14"/>
  <c r="BN13" i="16"/>
  <c r="BN14" i="16"/>
  <c r="BN15" i="16"/>
  <c r="BN16" i="16"/>
  <c r="BN19" i="16"/>
  <c r="BN19" i="14" s="1"/>
  <c r="BN20" i="16"/>
  <c r="BN20" i="14"/>
  <c r="BN21" i="16"/>
  <c r="BN21" i="14"/>
  <c r="BN22" i="16"/>
  <c r="BN22" i="14"/>
  <c r="BN23" i="16"/>
  <c r="BN23" i="14"/>
  <c r="BN24" i="16"/>
  <c r="BN24" i="14"/>
  <c r="BN25" i="16"/>
  <c r="BN25" i="14" s="1"/>
  <c r="BN26" i="16"/>
  <c r="BN26" i="14"/>
  <c r="BN9" i="16"/>
  <c r="BN9" i="14" s="1"/>
  <c r="BO9" i="14"/>
  <c r="BO20" i="14"/>
  <c r="BM9" i="14"/>
  <c r="E10" i="14"/>
  <c r="AA31" i="10"/>
  <c r="AA31" i="21" s="1"/>
  <c r="AA32" i="21" s="1"/>
  <c r="BN27" i="3"/>
  <c r="BN27" i="2"/>
  <c r="BN27" i="16"/>
  <c r="E30" i="21"/>
  <c r="F30" i="21"/>
  <c r="G30" i="21"/>
  <c r="I30" i="21"/>
  <c r="K30" i="21"/>
  <c r="M30" i="21"/>
  <c r="N30" i="21"/>
  <c r="O30" i="21"/>
  <c r="Q30" i="21"/>
  <c r="R30" i="21"/>
  <c r="S30" i="21"/>
  <c r="U30" i="21"/>
  <c r="V30" i="21"/>
  <c r="W30" i="21"/>
  <c r="C30" i="21"/>
  <c r="O64" i="3"/>
  <c r="N64" i="3"/>
  <c r="O64" i="2"/>
  <c r="N64" i="2"/>
  <c r="G7" i="19"/>
  <c r="F7" i="19"/>
  <c r="E9" i="18" s="1"/>
  <c r="H7" i="19"/>
  <c r="I7" i="19"/>
  <c r="J7" i="19"/>
  <c r="K7" i="19"/>
  <c r="L7" i="19"/>
  <c r="M7" i="19"/>
  <c r="N7" i="19"/>
  <c r="O7" i="19"/>
  <c r="M9" i="18" s="1"/>
  <c r="P7" i="19"/>
  <c r="Q7" i="19"/>
  <c r="R7" i="19"/>
  <c r="S7" i="19"/>
  <c r="T7" i="19"/>
  <c r="U7" i="19"/>
  <c r="V7" i="19"/>
  <c r="W7" i="19"/>
  <c r="X7" i="19"/>
  <c r="Y7" i="19"/>
  <c r="Z7" i="19"/>
  <c r="AA7" i="19"/>
  <c r="Z9" i="18" s="1"/>
  <c r="AB7" i="19"/>
  <c r="AC7" i="19"/>
  <c r="AD7" i="19"/>
  <c r="AE7" i="19"/>
  <c r="AF7" i="19"/>
  <c r="AG7" i="19"/>
  <c r="AH7" i="19"/>
  <c r="AI7" i="19"/>
  <c r="AJ7" i="19"/>
  <c r="AK7" i="19"/>
  <c r="AL7" i="19"/>
  <c r="AM7" i="19"/>
  <c r="AN7" i="19"/>
  <c r="AO7" i="19"/>
  <c r="AP7" i="19"/>
  <c r="AQ7" i="19"/>
  <c r="AR7" i="19"/>
  <c r="AS7" i="19"/>
  <c r="AT7" i="19"/>
  <c r="AU7" i="19"/>
  <c r="AV7" i="19"/>
  <c r="AW7" i="19"/>
  <c r="AX7" i="19"/>
  <c r="AY7" i="19"/>
  <c r="AW9" i="18" s="1"/>
  <c r="AZ7" i="19"/>
  <c r="BA7" i="19"/>
  <c r="BB7" i="19"/>
  <c r="BC7" i="19"/>
  <c r="BD7" i="19"/>
  <c r="BE7" i="19"/>
  <c r="BF7" i="19"/>
  <c r="BG7" i="19"/>
  <c r="BF9" i="18" s="1"/>
  <c r="BH7" i="19"/>
  <c r="BI7" i="19"/>
  <c r="BJ7" i="19"/>
  <c r="BK7" i="19"/>
  <c r="BL7" i="19"/>
  <c r="BM7" i="19"/>
  <c r="G8" i="19"/>
  <c r="F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AI8" i="19"/>
  <c r="AG10" i="18" s="1"/>
  <c r="AJ8" i="19"/>
  <c r="AK8" i="19"/>
  <c r="AL8" i="19"/>
  <c r="AM8" i="19"/>
  <c r="AN8" i="19"/>
  <c r="AO8" i="19"/>
  <c r="AP8" i="19"/>
  <c r="AQ8" i="19"/>
  <c r="AR8" i="19"/>
  <c r="AS8" i="19"/>
  <c r="AT8" i="19"/>
  <c r="AU8" i="19"/>
  <c r="AV8" i="19"/>
  <c r="AW8" i="19"/>
  <c r="AX8" i="19"/>
  <c r="AY8" i="19"/>
  <c r="AZ8" i="19"/>
  <c r="BA8" i="19"/>
  <c r="BB8" i="19"/>
  <c r="BC8" i="19"/>
  <c r="BD8" i="19"/>
  <c r="BE8" i="19"/>
  <c r="BF8" i="19"/>
  <c r="BG8" i="19"/>
  <c r="BH8" i="19"/>
  <c r="BI8" i="19"/>
  <c r="BJ8" i="19"/>
  <c r="BK8" i="19"/>
  <c r="BL8" i="19"/>
  <c r="BM8" i="19"/>
  <c r="G9" i="19"/>
  <c r="F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U11" i="18" s="1"/>
  <c r="X9" i="19"/>
  <c r="Y9" i="19"/>
  <c r="Z9" i="19"/>
  <c r="AA9" i="19"/>
  <c r="AB9" i="19"/>
  <c r="AC9" i="19"/>
  <c r="AD9" i="19"/>
  <c r="AE9" i="19"/>
  <c r="AF9" i="19"/>
  <c r="AG9" i="19"/>
  <c r="AH9" i="19"/>
  <c r="AI9" i="19"/>
  <c r="AJ9" i="19"/>
  <c r="AK9" i="19"/>
  <c r="AL9" i="19"/>
  <c r="AM9" i="19"/>
  <c r="AN9" i="19"/>
  <c r="AO9" i="19"/>
  <c r="AP9" i="19"/>
  <c r="AQ9" i="19"/>
  <c r="AR9" i="19"/>
  <c r="AS9" i="19"/>
  <c r="AT9" i="19"/>
  <c r="AU9" i="19"/>
  <c r="AV9" i="19"/>
  <c r="AW9" i="19"/>
  <c r="AX9" i="19"/>
  <c r="AY9" i="19"/>
  <c r="AZ9" i="19"/>
  <c r="BA9" i="19"/>
  <c r="BB9" i="19"/>
  <c r="BC9" i="19"/>
  <c r="BD9" i="19"/>
  <c r="BE9" i="19"/>
  <c r="BF9" i="19"/>
  <c r="BG9" i="19"/>
  <c r="BH9" i="19"/>
  <c r="BI9" i="19"/>
  <c r="BJ9" i="19"/>
  <c r="BK9" i="19"/>
  <c r="BL9" i="19"/>
  <c r="BM9" i="19"/>
  <c r="G10" i="19"/>
  <c r="F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AI10" i="19"/>
  <c r="AJ10" i="19"/>
  <c r="AK10" i="19"/>
  <c r="AL10" i="19"/>
  <c r="AM10" i="19"/>
  <c r="AN10" i="19"/>
  <c r="AO10" i="19"/>
  <c r="AP10" i="19"/>
  <c r="AQ10" i="19"/>
  <c r="AR10" i="19"/>
  <c r="AS10" i="19"/>
  <c r="AT10" i="19"/>
  <c r="AU10" i="19"/>
  <c r="AV10" i="19"/>
  <c r="AW10" i="19"/>
  <c r="AX10" i="19"/>
  <c r="AY10" i="19"/>
  <c r="AZ10" i="19"/>
  <c r="BA10" i="19"/>
  <c r="BB10" i="19"/>
  <c r="BC10" i="19"/>
  <c r="BD10" i="19"/>
  <c r="BE10" i="19"/>
  <c r="BF10" i="19"/>
  <c r="BG10" i="19"/>
  <c r="BH10" i="19"/>
  <c r="BI10" i="19"/>
  <c r="BJ10" i="19"/>
  <c r="BK10" i="19"/>
  <c r="BL10" i="19"/>
  <c r="BM10" i="19"/>
  <c r="G11" i="19"/>
  <c r="F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AK11" i="19"/>
  <c r="AL11" i="19"/>
  <c r="AM11" i="19"/>
  <c r="AN11" i="19"/>
  <c r="AO11" i="19"/>
  <c r="AP11" i="19"/>
  <c r="AQ11" i="19"/>
  <c r="AR11" i="19"/>
  <c r="AS11" i="19"/>
  <c r="AT11" i="19"/>
  <c r="AU11" i="19"/>
  <c r="AV11" i="19"/>
  <c r="AW11" i="19"/>
  <c r="AX11" i="19"/>
  <c r="AY11" i="19"/>
  <c r="AX13" i="18" s="1"/>
  <c r="AZ11" i="19"/>
  <c r="BA11" i="19"/>
  <c r="BB11" i="19"/>
  <c r="BC11" i="19"/>
  <c r="BD11" i="19"/>
  <c r="BE11" i="19"/>
  <c r="BF11" i="19"/>
  <c r="BG11" i="19"/>
  <c r="BH11" i="19"/>
  <c r="BI11" i="19"/>
  <c r="BJ11" i="19"/>
  <c r="BK11" i="19"/>
  <c r="BL11" i="19"/>
  <c r="BM11" i="19"/>
  <c r="G12" i="19"/>
  <c r="F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D14" i="18" s="1"/>
  <c r="AF12" i="19"/>
  <c r="AG12" i="19"/>
  <c r="AH12" i="19"/>
  <c r="AI12" i="19"/>
  <c r="AJ12" i="19"/>
  <c r="AK12" i="19"/>
  <c r="AL12" i="19"/>
  <c r="AM12" i="19"/>
  <c r="AN12" i="19"/>
  <c r="AO12" i="19"/>
  <c r="AP12" i="19"/>
  <c r="AQ12" i="19"/>
  <c r="AR12" i="19"/>
  <c r="AS12" i="19"/>
  <c r="AT12" i="19"/>
  <c r="AU12" i="19"/>
  <c r="AV12" i="19"/>
  <c r="AW12" i="19"/>
  <c r="AX12" i="19"/>
  <c r="AY12" i="19"/>
  <c r="AZ12" i="19"/>
  <c r="BA12" i="19"/>
  <c r="BB12" i="19"/>
  <c r="BC12" i="19"/>
  <c r="BD12" i="19"/>
  <c r="BE12" i="19"/>
  <c r="BF12" i="19"/>
  <c r="BG12" i="19"/>
  <c r="BH12" i="19"/>
  <c r="BI12" i="19"/>
  <c r="BJ12" i="19"/>
  <c r="BK12" i="19"/>
  <c r="BJ14" i="18" s="1"/>
  <c r="BL12" i="19"/>
  <c r="BM12" i="19"/>
  <c r="G13" i="19"/>
  <c r="F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H15" i="18" s="1"/>
  <c r="AJ13" i="19"/>
  <c r="AK13" i="19"/>
  <c r="AL13" i="19"/>
  <c r="AM13" i="19"/>
  <c r="AN13" i="19"/>
  <c r="AO13" i="19"/>
  <c r="AP13" i="19"/>
  <c r="AQ13" i="19"/>
  <c r="AR13" i="19"/>
  <c r="AS13" i="19"/>
  <c r="AT13" i="19"/>
  <c r="AU13" i="19"/>
  <c r="AV13" i="19"/>
  <c r="AW13" i="19"/>
  <c r="AX13" i="19"/>
  <c r="AY13" i="19"/>
  <c r="AZ13" i="19"/>
  <c r="BA13" i="19"/>
  <c r="BB13" i="19"/>
  <c r="BC13" i="19"/>
  <c r="BD13" i="19"/>
  <c r="BE13" i="19"/>
  <c r="BF13" i="19"/>
  <c r="BG13" i="19"/>
  <c r="BH13" i="19"/>
  <c r="BI13" i="19"/>
  <c r="BJ13" i="19"/>
  <c r="BK13" i="19"/>
  <c r="BL13" i="19"/>
  <c r="BM13" i="19"/>
  <c r="G14" i="19"/>
  <c r="F14" i="19"/>
  <c r="H14" i="19"/>
  <c r="I14" i="19"/>
  <c r="J14" i="19"/>
  <c r="K14" i="19"/>
  <c r="L14" i="19"/>
  <c r="J16" i="18" s="1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J14" i="19"/>
  <c r="AK14" i="19"/>
  <c r="AL14" i="19"/>
  <c r="AM14" i="19"/>
  <c r="AL16" i="18" s="1"/>
  <c r="AN14" i="19"/>
  <c r="AO14" i="19"/>
  <c r="AP14" i="19"/>
  <c r="AQ14" i="19"/>
  <c r="AR14" i="19"/>
  <c r="AS14" i="19"/>
  <c r="AT14" i="19"/>
  <c r="AU14" i="19"/>
  <c r="AV14" i="19"/>
  <c r="AW14" i="19"/>
  <c r="AX14" i="19"/>
  <c r="AY14" i="19"/>
  <c r="AZ14" i="19"/>
  <c r="AX16" i="18" s="1"/>
  <c r="BA14" i="19"/>
  <c r="BB14" i="19"/>
  <c r="BC14" i="19"/>
  <c r="BD14" i="19"/>
  <c r="BE14" i="19"/>
  <c r="BF14" i="19"/>
  <c r="BG14" i="19"/>
  <c r="BH14" i="19"/>
  <c r="BI14" i="19"/>
  <c r="BJ14" i="19"/>
  <c r="BK14" i="19"/>
  <c r="BL14" i="19"/>
  <c r="BM14" i="19"/>
  <c r="G15" i="19"/>
  <c r="F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J15" i="19"/>
  <c r="AK15" i="19"/>
  <c r="AL15" i="19"/>
  <c r="AM15" i="19"/>
  <c r="AN15" i="19"/>
  <c r="AO15" i="19"/>
  <c r="AP15" i="19"/>
  <c r="AQ15" i="19"/>
  <c r="AR15" i="19"/>
  <c r="AS15" i="19"/>
  <c r="AT15" i="19"/>
  <c r="AU15" i="19"/>
  <c r="AV15" i="19"/>
  <c r="AW15" i="19"/>
  <c r="AX15" i="19"/>
  <c r="AY15" i="19"/>
  <c r="AZ15" i="19"/>
  <c r="BA15" i="19"/>
  <c r="BB15" i="19"/>
  <c r="BC15" i="19"/>
  <c r="BD15" i="19"/>
  <c r="BE15" i="19"/>
  <c r="BF15" i="19"/>
  <c r="BG15" i="19"/>
  <c r="BH15" i="19"/>
  <c r="BI15" i="19"/>
  <c r="BJ15" i="19"/>
  <c r="BK15" i="19"/>
  <c r="BL15" i="19"/>
  <c r="BM15" i="19"/>
  <c r="G16" i="19"/>
  <c r="F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AL16" i="19"/>
  <c r="AM16" i="19"/>
  <c r="AN16" i="19"/>
  <c r="AO16" i="19"/>
  <c r="AP16" i="19"/>
  <c r="AQ16" i="19"/>
  <c r="AR16" i="19"/>
  <c r="AS16" i="19"/>
  <c r="AT16" i="19"/>
  <c r="AU16" i="19"/>
  <c r="AV16" i="19"/>
  <c r="AW16" i="19"/>
  <c r="AX16" i="19"/>
  <c r="AY16" i="19"/>
  <c r="AZ16" i="19"/>
  <c r="BA16" i="19"/>
  <c r="BB16" i="19"/>
  <c r="BC16" i="19"/>
  <c r="BD16" i="19"/>
  <c r="BE16" i="19"/>
  <c r="BF16" i="19"/>
  <c r="BG16" i="19"/>
  <c r="BH16" i="19"/>
  <c r="BI16" i="19"/>
  <c r="BJ16" i="19"/>
  <c r="BK16" i="19"/>
  <c r="BL16" i="19"/>
  <c r="BM16" i="19"/>
  <c r="G17" i="19"/>
  <c r="F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AK17" i="19"/>
  <c r="AL17" i="19"/>
  <c r="AM17" i="19"/>
  <c r="AN17" i="19"/>
  <c r="AO17" i="19"/>
  <c r="AP17" i="19"/>
  <c r="AQ17" i="19"/>
  <c r="AR17" i="19"/>
  <c r="AS17" i="19"/>
  <c r="AT17" i="19"/>
  <c r="AU17" i="19"/>
  <c r="AV17" i="19"/>
  <c r="AT19" i="18" s="1"/>
  <c r="AW17" i="19"/>
  <c r="AX17" i="19"/>
  <c r="AY17" i="19"/>
  <c r="AW19" i="18" s="1"/>
  <c r="AZ17" i="19"/>
  <c r="BA17" i="19"/>
  <c r="BB17" i="19"/>
  <c r="BC17" i="19"/>
  <c r="BD17" i="19"/>
  <c r="BE17" i="19"/>
  <c r="BF17" i="19"/>
  <c r="BG17" i="19"/>
  <c r="BH17" i="19"/>
  <c r="BI17" i="19"/>
  <c r="BJ17" i="19"/>
  <c r="BK17" i="19"/>
  <c r="BL17" i="19"/>
  <c r="BM17" i="19"/>
  <c r="G18" i="19"/>
  <c r="F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J18" i="19"/>
  <c r="AK18" i="19"/>
  <c r="AL18" i="19"/>
  <c r="AM18" i="19"/>
  <c r="AN18" i="19"/>
  <c r="AO18" i="19"/>
  <c r="AP18" i="19"/>
  <c r="AQ18" i="19"/>
  <c r="AR18" i="19"/>
  <c r="AS18" i="19"/>
  <c r="AT18" i="19"/>
  <c r="AU18" i="19"/>
  <c r="AV18" i="19"/>
  <c r="AW18" i="19"/>
  <c r="AX18" i="19"/>
  <c r="AY18" i="19"/>
  <c r="AZ18" i="19"/>
  <c r="BA18" i="19"/>
  <c r="BB18" i="19"/>
  <c r="BC18" i="19"/>
  <c r="BD18" i="19"/>
  <c r="BE18" i="19"/>
  <c r="BF18" i="19"/>
  <c r="BG18" i="19"/>
  <c r="BH18" i="19"/>
  <c r="BI18" i="19"/>
  <c r="BJ18" i="19"/>
  <c r="BK18" i="19"/>
  <c r="BL18" i="19"/>
  <c r="BM18" i="19"/>
  <c r="G19" i="19"/>
  <c r="F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L21" i="18" s="1"/>
  <c r="AO19" i="19"/>
  <c r="AP19" i="19"/>
  <c r="AQ19" i="19"/>
  <c r="AR19" i="19"/>
  <c r="AS19" i="19"/>
  <c r="AT19" i="19"/>
  <c r="AU19" i="19"/>
  <c r="AV19" i="19"/>
  <c r="AW19" i="19"/>
  <c r="AX19" i="19"/>
  <c r="AY19" i="19"/>
  <c r="AZ19" i="19"/>
  <c r="BA19" i="19"/>
  <c r="BB19" i="19"/>
  <c r="BC19" i="19"/>
  <c r="BD19" i="19"/>
  <c r="BE19" i="19"/>
  <c r="BF19" i="19"/>
  <c r="BG19" i="19"/>
  <c r="BH19" i="19"/>
  <c r="BI19" i="19"/>
  <c r="BJ19" i="19"/>
  <c r="BK19" i="19"/>
  <c r="BL19" i="19"/>
  <c r="BM19" i="19"/>
  <c r="G20" i="19"/>
  <c r="F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J20" i="19"/>
  <c r="AK20" i="19"/>
  <c r="AL20" i="19"/>
  <c r="AM20" i="19"/>
  <c r="AN20" i="19"/>
  <c r="AO20" i="19"/>
  <c r="AP20" i="19"/>
  <c r="AQ20" i="19"/>
  <c r="AR20" i="19"/>
  <c r="AS20" i="19"/>
  <c r="AT20" i="19"/>
  <c r="AU20" i="19"/>
  <c r="AV20" i="19"/>
  <c r="AW20" i="19"/>
  <c r="AX20" i="19"/>
  <c r="AY20" i="19"/>
  <c r="AZ20" i="19"/>
  <c r="BA20" i="19"/>
  <c r="BB20" i="19"/>
  <c r="BC20" i="19"/>
  <c r="BD20" i="19"/>
  <c r="BE20" i="19"/>
  <c r="BF20" i="19"/>
  <c r="BG20" i="19"/>
  <c r="BH20" i="19"/>
  <c r="BI20" i="19"/>
  <c r="BJ20" i="19"/>
  <c r="BK20" i="19"/>
  <c r="BL20" i="19"/>
  <c r="BM20" i="19"/>
  <c r="G21" i="19"/>
  <c r="F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J21" i="19"/>
  <c r="AK21" i="19"/>
  <c r="AL21" i="19"/>
  <c r="AM21" i="19"/>
  <c r="AN21" i="19"/>
  <c r="AO21" i="19"/>
  <c r="AP21" i="19"/>
  <c r="AQ21" i="19"/>
  <c r="AR21" i="19"/>
  <c r="AS21" i="19"/>
  <c r="AT21" i="19"/>
  <c r="AU21" i="19"/>
  <c r="AV21" i="19"/>
  <c r="AW21" i="19"/>
  <c r="AX21" i="19"/>
  <c r="AY21" i="19"/>
  <c r="AZ21" i="19"/>
  <c r="BA21" i="19"/>
  <c r="BB21" i="19"/>
  <c r="BC21" i="19"/>
  <c r="BD21" i="19"/>
  <c r="BE21" i="19"/>
  <c r="BF21" i="19"/>
  <c r="BG21" i="19"/>
  <c r="BH21" i="19"/>
  <c r="BI21" i="19"/>
  <c r="BJ21" i="19"/>
  <c r="BK21" i="19"/>
  <c r="BL21" i="19"/>
  <c r="BM21" i="19"/>
  <c r="G22" i="19"/>
  <c r="F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AL22" i="19"/>
  <c r="AM22" i="19"/>
  <c r="AN22" i="19"/>
  <c r="AO22" i="19"/>
  <c r="AP22" i="19"/>
  <c r="AQ22" i="19"/>
  <c r="AR22" i="19"/>
  <c r="AS22" i="19"/>
  <c r="AT22" i="19"/>
  <c r="AU22" i="19"/>
  <c r="AV22" i="19"/>
  <c r="AW22" i="19"/>
  <c r="AX22" i="19"/>
  <c r="AY22" i="19"/>
  <c r="AZ22" i="19"/>
  <c r="BA22" i="19"/>
  <c r="BB22" i="19"/>
  <c r="BC22" i="19"/>
  <c r="BD22" i="19"/>
  <c r="BE22" i="19"/>
  <c r="BF22" i="19"/>
  <c r="BG22" i="19"/>
  <c r="BH22" i="19"/>
  <c r="BI22" i="19"/>
  <c r="BJ22" i="19"/>
  <c r="BK22" i="19"/>
  <c r="BL22" i="19"/>
  <c r="BM22" i="19"/>
  <c r="G23" i="19"/>
  <c r="F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AL23" i="19"/>
  <c r="AM23" i="19"/>
  <c r="AN23" i="19"/>
  <c r="AO23" i="19"/>
  <c r="AP23" i="19"/>
  <c r="AQ23" i="19"/>
  <c r="AR23" i="19"/>
  <c r="AS23" i="19"/>
  <c r="AT23" i="19"/>
  <c r="AU23" i="19"/>
  <c r="AV23" i="19"/>
  <c r="AW23" i="19"/>
  <c r="AX23" i="19"/>
  <c r="AY23" i="19"/>
  <c r="AZ23" i="19"/>
  <c r="BA23" i="19"/>
  <c r="BB23" i="19"/>
  <c r="BC23" i="19"/>
  <c r="BD23" i="19"/>
  <c r="BE23" i="19"/>
  <c r="BF23" i="19"/>
  <c r="BG23" i="19"/>
  <c r="BH23" i="19"/>
  <c r="BI23" i="19"/>
  <c r="BJ23" i="19"/>
  <c r="BK23" i="19"/>
  <c r="BL23" i="19"/>
  <c r="BM23" i="19"/>
  <c r="G24" i="19"/>
  <c r="F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AL24" i="19"/>
  <c r="AM24" i="19"/>
  <c r="AN24" i="19"/>
  <c r="AO24" i="19"/>
  <c r="AP24" i="19"/>
  <c r="AQ24" i="19"/>
  <c r="AR24" i="19"/>
  <c r="AS24" i="19"/>
  <c r="AT24" i="19"/>
  <c r="AU24" i="19"/>
  <c r="AV24" i="19"/>
  <c r="AW24" i="19"/>
  <c r="AX24" i="19"/>
  <c r="AY24" i="19"/>
  <c r="AZ24" i="19"/>
  <c r="BA24" i="19"/>
  <c r="BB24" i="19"/>
  <c r="BC24" i="19"/>
  <c r="BD24" i="19"/>
  <c r="BE24" i="19"/>
  <c r="BF24" i="19"/>
  <c r="BG24" i="19"/>
  <c r="BH24" i="19"/>
  <c r="BI24" i="19"/>
  <c r="BJ24" i="19"/>
  <c r="BK24" i="19"/>
  <c r="BL24" i="19"/>
  <c r="BM24" i="19"/>
  <c r="H25" i="20"/>
  <c r="H25" i="19"/>
  <c r="Q25" i="20"/>
  <c r="Q25" i="19"/>
  <c r="R25" i="20"/>
  <c r="S25" i="20"/>
  <c r="T25" i="20"/>
  <c r="AC25" i="20"/>
  <c r="AC25" i="19"/>
  <c r="AD25" i="20"/>
  <c r="AE25" i="20"/>
  <c r="AE25" i="19"/>
  <c r="AF25" i="20"/>
  <c r="AO25" i="20"/>
  <c r="AP25" i="20"/>
  <c r="AP25" i="19"/>
  <c r="AQ25" i="20"/>
  <c r="AQ25" i="19"/>
  <c r="AR25" i="20"/>
  <c r="BB25" i="20"/>
  <c r="BC25" i="20"/>
  <c r="BC25" i="19"/>
  <c r="BG25" i="20"/>
  <c r="BG25" i="19"/>
  <c r="BE27" i="18" s="1"/>
  <c r="BI25" i="20"/>
  <c r="BI25" i="19"/>
  <c r="BM25" i="20"/>
  <c r="E8" i="19"/>
  <c r="E9" i="19"/>
  <c r="D9" i="19"/>
  <c r="E10" i="19"/>
  <c r="E11" i="19"/>
  <c r="E12" i="19"/>
  <c r="E13" i="19"/>
  <c r="E14" i="19"/>
  <c r="E15" i="19"/>
  <c r="E16" i="19"/>
  <c r="E17" i="19"/>
  <c r="D17" i="19"/>
  <c r="E18" i="19"/>
  <c r="E19" i="19"/>
  <c r="E20" i="19"/>
  <c r="E21" i="19"/>
  <c r="E22" i="19"/>
  <c r="E23" i="19"/>
  <c r="E24" i="19"/>
  <c r="D8" i="19"/>
  <c r="D10" i="19"/>
  <c r="D11" i="19"/>
  <c r="D12" i="19"/>
  <c r="D13" i="19"/>
  <c r="D14" i="19"/>
  <c r="D15" i="19"/>
  <c r="D16" i="19"/>
  <c r="D18" i="19"/>
  <c r="D19" i="19"/>
  <c r="D20" i="19"/>
  <c r="D21" i="19"/>
  <c r="D22" i="19"/>
  <c r="D23" i="19"/>
  <c r="D24" i="19"/>
  <c r="E7" i="19"/>
  <c r="D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7" i="19"/>
  <c r="I25" i="20"/>
  <c r="J25" i="20"/>
  <c r="K25" i="20"/>
  <c r="L25" i="20"/>
  <c r="M25" i="20"/>
  <c r="N25" i="20"/>
  <c r="N25" i="19"/>
  <c r="O25" i="20"/>
  <c r="O25" i="19"/>
  <c r="P25" i="20"/>
  <c r="P25" i="19"/>
  <c r="U25" i="20"/>
  <c r="V25" i="20"/>
  <c r="W25" i="20"/>
  <c r="X25" i="20"/>
  <c r="X25" i="19"/>
  <c r="Y25" i="20"/>
  <c r="Z25" i="20"/>
  <c r="Z25" i="19"/>
  <c r="Y27" i="18" s="1"/>
  <c r="AA25" i="20"/>
  <c r="AB25" i="20"/>
  <c r="AG25" i="20"/>
  <c r="AH25" i="20"/>
  <c r="AI25" i="20"/>
  <c r="AI25" i="19"/>
  <c r="AJ25" i="20"/>
  <c r="AK25" i="20"/>
  <c r="AL25" i="20"/>
  <c r="AM25" i="20"/>
  <c r="AN25" i="20"/>
  <c r="AN25" i="19"/>
  <c r="AS25" i="20"/>
  <c r="AS25" i="19"/>
  <c r="AT25" i="20"/>
  <c r="AU25" i="20"/>
  <c r="AU25" i="19"/>
  <c r="AV25" i="20"/>
  <c r="AW25" i="20"/>
  <c r="AW25" i="19"/>
  <c r="AX25" i="20"/>
  <c r="AX25" i="19"/>
  <c r="AY25" i="20"/>
  <c r="AZ25" i="20"/>
  <c r="BD25" i="20"/>
  <c r="BF25" i="20"/>
  <c r="BH25" i="20"/>
  <c r="BJ25" i="20"/>
  <c r="BK25" i="20"/>
  <c r="BK25" i="19"/>
  <c r="BL25" i="20"/>
  <c r="BE10" i="14"/>
  <c r="BF10" i="14"/>
  <c r="BG10" i="14"/>
  <c r="BH10" i="14"/>
  <c r="BI10" i="14"/>
  <c r="BE11" i="14"/>
  <c r="BF11" i="14"/>
  <c r="BG11" i="14"/>
  <c r="BH11" i="14"/>
  <c r="BI11" i="14"/>
  <c r="BE12" i="14"/>
  <c r="BF12" i="14"/>
  <c r="BG12" i="14"/>
  <c r="BH12" i="14"/>
  <c r="BI12" i="14"/>
  <c r="BE13" i="14"/>
  <c r="BF13" i="14"/>
  <c r="BG13" i="14"/>
  <c r="BH13" i="14"/>
  <c r="BI13" i="14"/>
  <c r="BE14" i="14"/>
  <c r="BF14" i="14"/>
  <c r="BG14" i="14"/>
  <c r="BH14" i="14"/>
  <c r="BI14" i="14"/>
  <c r="BE15" i="14"/>
  <c r="BF15" i="14"/>
  <c r="BG15" i="14"/>
  <c r="BH15" i="14"/>
  <c r="BI15" i="14"/>
  <c r="BE16" i="14"/>
  <c r="BF16" i="14"/>
  <c r="BG16" i="14"/>
  <c r="BH16" i="14"/>
  <c r="BI16" i="14"/>
  <c r="BE17" i="14"/>
  <c r="BF17" i="14"/>
  <c r="BG17" i="14"/>
  <c r="BH17" i="14"/>
  <c r="BI17" i="14"/>
  <c r="BE18" i="14"/>
  <c r="BF18" i="14"/>
  <c r="BG18" i="14"/>
  <c r="BH18" i="14"/>
  <c r="BI18" i="14"/>
  <c r="BE19" i="14"/>
  <c r="BF19" i="14"/>
  <c r="BG19" i="14"/>
  <c r="BH19" i="14"/>
  <c r="BI19" i="14"/>
  <c r="BE20" i="14"/>
  <c r="BF20" i="14"/>
  <c r="BG20" i="14"/>
  <c r="BH20" i="14"/>
  <c r="BI20" i="14"/>
  <c r="BE21" i="14"/>
  <c r="BF21" i="14"/>
  <c r="BG21" i="14"/>
  <c r="BH21" i="14"/>
  <c r="BI21" i="14"/>
  <c r="BE22" i="14"/>
  <c r="BF22" i="14"/>
  <c r="BG22" i="14"/>
  <c r="BH22" i="14"/>
  <c r="BI22" i="14"/>
  <c r="BE23" i="14"/>
  <c r="BF23" i="14"/>
  <c r="BG23" i="14"/>
  <c r="BH23" i="14"/>
  <c r="BI23" i="14"/>
  <c r="BE24" i="14"/>
  <c r="BF24" i="14"/>
  <c r="BG24" i="14"/>
  <c r="BH24" i="14"/>
  <c r="BI24" i="14"/>
  <c r="BE25" i="14"/>
  <c r="BF25" i="14"/>
  <c r="BG25" i="14"/>
  <c r="BH25" i="14"/>
  <c r="BI25" i="14"/>
  <c r="BE26" i="14"/>
  <c r="BF26" i="14"/>
  <c r="BG26" i="14"/>
  <c r="BH26" i="14"/>
  <c r="BI26" i="14"/>
  <c r="BE9" i="14"/>
  <c r="BF9" i="14"/>
  <c r="BG9" i="14"/>
  <c r="BH9" i="14"/>
  <c r="BI9" i="14"/>
  <c r="H27" i="14"/>
  <c r="L27" i="14"/>
  <c r="E27" i="14"/>
  <c r="G27" i="14"/>
  <c r="F10" i="14"/>
  <c r="G10" i="14"/>
  <c r="H10" i="14"/>
  <c r="I10" i="14"/>
  <c r="J10" i="14"/>
  <c r="K10" i="14"/>
  <c r="L10" i="14"/>
  <c r="R10" i="14"/>
  <c r="S10" i="14"/>
  <c r="T10" i="14"/>
  <c r="U10" i="14"/>
  <c r="V10" i="14"/>
  <c r="AB10" i="14"/>
  <c r="AC10" i="14"/>
  <c r="AD10" i="14"/>
  <c r="AE10" i="14"/>
  <c r="AF10" i="14"/>
  <c r="AL10" i="14"/>
  <c r="AM10" i="14"/>
  <c r="AN10" i="14"/>
  <c r="AO10" i="14"/>
  <c r="AP10" i="14"/>
  <c r="AW10" i="14"/>
  <c r="AX10" i="14"/>
  <c r="AY10" i="14"/>
  <c r="AZ10" i="14"/>
  <c r="BA10" i="14"/>
  <c r="E11" i="14"/>
  <c r="F11" i="14"/>
  <c r="G11" i="14"/>
  <c r="H11" i="14"/>
  <c r="I11" i="14"/>
  <c r="J11" i="14"/>
  <c r="K11" i="14"/>
  <c r="L11" i="14"/>
  <c r="R11" i="14"/>
  <c r="S11" i="14"/>
  <c r="T11" i="14"/>
  <c r="U11" i="14"/>
  <c r="V11" i="14"/>
  <c r="AB11" i="14"/>
  <c r="AC11" i="14"/>
  <c r="AD11" i="14"/>
  <c r="AE11" i="14"/>
  <c r="AF11" i="14"/>
  <c r="AL11" i="14"/>
  <c r="AM11" i="14"/>
  <c r="AN11" i="14"/>
  <c r="AO11" i="14"/>
  <c r="AP11" i="14"/>
  <c r="AW11" i="14"/>
  <c r="AX11" i="14"/>
  <c r="AY11" i="14"/>
  <c r="AZ11" i="14"/>
  <c r="BA11" i="14"/>
  <c r="E12" i="14"/>
  <c r="F12" i="14"/>
  <c r="G12" i="14"/>
  <c r="H12" i="14"/>
  <c r="I12" i="14"/>
  <c r="J12" i="14"/>
  <c r="K12" i="14"/>
  <c r="L12" i="14"/>
  <c r="R12" i="14"/>
  <c r="S12" i="14"/>
  <c r="T12" i="14"/>
  <c r="U12" i="14"/>
  <c r="V12" i="14"/>
  <c r="AB12" i="14"/>
  <c r="AC12" i="14"/>
  <c r="AD12" i="14"/>
  <c r="AE12" i="14"/>
  <c r="AF12" i="14"/>
  <c r="AL12" i="14"/>
  <c r="AM12" i="14"/>
  <c r="AN12" i="14"/>
  <c r="AO12" i="14"/>
  <c r="AP12" i="14"/>
  <c r="AW12" i="14"/>
  <c r="AX12" i="14"/>
  <c r="AY12" i="14"/>
  <c r="AZ12" i="14"/>
  <c r="BA12" i="14"/>
  <c r="E13" i="14"/>
  <c r="F13" i="14"/>
  <c r="G13" i="14"/>
  <c r="H13" i="14"/>
  <c r="I13" i="14"/>
  <c r="J13" i="14"/>
  <c r="K13" i="14"/>
  <c r="L13" i="14"/>
  <c r="R13" i="14"/>
  <c r="S13" i="14"/>
  <c r="T13" i="14"/>
  <c r="U13" i="14"/>
  <c r="V13" i="14"/>
  <c r="AB13" i="14"/>
  <c r="AC13" i="14"/>
  <c r="AD13" i="14"/>
  <c r="AE13" i="14"/>
  <c r="AF13" i="14"/>
  <c r="AL13" i="14"/>
  <c r="AM13" i="14"/>
  <c r="AN13" i="14"/>
  <c r="AO13" i="14"/>
  <c r="AP13" i="14"/>
  <c r="AW13" i="14"/>
  <c r="AX13" i="14"/>
  <c r="AY13" i="14"/>
  <c r="AZ13" i="14"/>
  <c r="BA13" i="14"/>
  <c r="E14" i="14"/>
  <c r="F14" i="14"/>
  <c r="G14" i="14"/>
  <c r="H14" i="14"/>
  <c r="I14" i="14"/>
  <c r="J14" i="14"/>
  <c r="K14" i="14"/>
  <c r="L14" i="14"/>
  <c r="R14" i="14"/>
  <c r="S14" i="14"/>
  <c r="T14" i="14"/>
  <c r="U14" i="14"/>
  <c r="V14" i="14"/>
  <c r="AB14" i="14"/>
  <c r="AC14" i="14"/>
  <c r="AD14" i="14"/>
  <c r="AE14" i="14"/>
  <c r="AF14" i="14"/>
  <c r="AL14" i="14"/>
  <c r="AM14" i="14"/>
  <c r="AN14" i="14"/>
  <c r="AO14" i="14"/>
  <c r="AP14" i="14"/>
  <c r="AW14" i="14"/>
  <c r="AX14" i="14"/>
  <c r="AY14" i="14"/>
  <c r="AZ14" i="14"/>
  <c r="BA14" i="14"/>
  <c r="E15" i="14"/>
  <c r="F15" i="14"/>
  <c r="G15" i="14"/>
  <c r="H15" i="14"/>
  <c r="I15" i="14"/>
  <c r="J15" i="14"/>
  <c r="K15" i="14"/>
  <c r="L15" i="14"/>
  <c r="R15" i="14"/>
  <c r="S15" i="14"/>
  <c r="T15" i="14"/>
  <c r="U15" i="14"/>
  <c r="V15" i="14"/>
  <c r="AB15" i="14"/>
  <c r="AC15" i="14"/>
  <c r="AD15" i="14"/>
  <c r="AE15" i="14"/>
  <c r="AF15" i="14"/>
  <c r="AL15" i="14"/>
  <c r="AM15" i="14"/>
  <c r="AN15" i="14"/>
  <c r="AO15" i="14"/>
  <c r="AP15" i="14"/>
  <c r="AW15" i="14"/>
  <c r="AX15" i="14"/>
  <c r="AY15" i="14"/>
  <c r="AZ15" i="14"/>
  <c r="BA15" i="14"/>
  <c r="E16" i="14"/>
  <c r="F16" i="14"/>
  <c r="G16" i="14"/>
  <c r="H16" i="14"/>
  <c r="I16" i="14"/>
  <c r="J16" i="14"/>
  <c r="K16" i="14"/>
  <c r="L16" i="14"/>
  <c r="R16" i="14"/>
  <c r="S16" i="14"/>
  <c r="T16" i="14"/>
  <c r="U16" i="14"/>
  <c r="V16" i="14"/>
  <c r="AB16" i="14"/>
  <c r="AC16" i="14"/>
  <c r="AD16" i="14"/>
  <c r="AE16" i="14"/>
  <c r="AF16" i="14"/>
  <c r="AL16" i="14"/>
  <c r="AM16" i="14"/>
  <c r="AN16" i="14"/>
  <c r="AO16" i="14"/>
  <c r="AP16" i="14"/>
  <c r="AW16" i="14"/>
  <c r="AX16" i="14"/>
  <c r="AY16" i="14"/>
  <c r="AZ16" i="14"/>
  <c r="BA16" i="14"/>
  <c r="E17" i="14"/>
  <c r="F17" i="14"/>
  <c r="G17" i="14"/>
  <c r="H17" i="14"/>
  <c r="I17" i="14"/>
  <c r="J17" i="14"/>
  <c r="K17" i="14"/>
  <c r="L17" i="14"/>
  <c r="R17" i="14"/>
  <c r="S17" i="14"/>
  <c r="T17" i="14"/>
  <c r="U17" i="14"/>
  <c r="V17" i="14"/>
  <c r="AB17" i="14"/>
  <c r="AC17" i="14"/>
  <c r="AD17" i="14"/>
  <c r="AE17" i="14"/>
  <c r="AF17" i="14"/>
  <c r="AL17" i="14"/>
  <c r="AM17" i="14"/>
  <c r="AN17" i="14"/>
  <c r="AO17" i="14"/>
  <c r="AP17" i="14"/>
  <c r="AW17" i="14"/>
  <c r="AX17" i="14"/>
  <c r="AY17" i="14"/>
  <c r="AZ17" i="14"/>
  <c r="BA17" i="14"/>
  <c r="E18" i="14"/>
  <c r="F18" i="14"/>
  <c r="G18" i="14"/>
  <c r="H18" i="14"/>
  <c r="I18" i="14"/>
  <c r="J18" i="14"/>
  <c r="K18" i="14"/>
  <c r="L18" i="14"/>
  <c r="R18" i="14"/>
  <c r="S18" i="14"/>
  <c r="T18" i="14"/>
  <c r="U18" i="14"/>
  <c r="V18" i="14"/>
  <c r="AB18" i="14"/>
  <c r="AC18" i="14"/>
  <c r="AD18" i="14"/>
  <c r="AE18" i="14"/>
  <c r="AF18" i="14"/>
  <c r="AL18" i="14"/>
  <c r="AM18" i="14"/>
  <c r="AN18" i="14"/>
  <c r="AO18" i="14"/>
  <c r="AP18" i="14"/>
  <c r="AW18" i="14"/>
  <c r="AX18" i="14"/>
  <c r="AY18" i="14"/>
  <c r="AZ18" i="14"/>
  <c r="BA18" i="14"/>
  <c r="E19" i="14"/>
  <c r="F19" i="14"/>
  <c r="G19" i="14"/>
  <c r="H19" i="14"/>
  <c r="I19" i="14"/>
  <c r="J19" i="14"/>
  <c r="K19" i="14"/>
  <c r="L19" i="14"/>
  <c r="R19" i="14"/>
  <c r="S19" i="14"/>
  <c r="T19" i="14"/>
  <c r="U19" i="14"/>
  <c r="V19" i="14"/>
  <c r="AB19" i="14"/>
  <c r="AC19" i="14"/>
  <c r="AD19" i="14"/>
  <c r="AE19" i="14"/>
  <c r="AF19" i="14"/>
  <c r="AL19" i="14"/>
  <c r="AM19" i="14"/>
  <c r="AN19" i="14"/>
  <c r="AO19" i="14"/>
  <c r="AP19" i="14"/>
  <c r="AW19" i="14"/>
  <c r="AX19" i="14"/>
  <c r="AY19" i="14"/>
  <c r="AZ19" i="14"/>
  <c r="BA19" i="14"/>
  <c r="E20" i="14"/>
  <c r="F20" i="14"/>
  <c r="G20" i="14"/>
  <c r="H20" i="14"/>
  <c r="I20" i="14"/>
  <c r="J20" i="14"/>
  <c r="K20" i="14"/>
  <c r="L20" i="14"/>
  <c r="R20" i="14"/>
  <c r="S20" i="14"/>
  <c r="T20" i="14"/>
  <c r="U20" i="14"/>
  <c r="V20" i="14"/>
  <c r="AB20" i="14"/>
  <c r="AC20" i="14"/>
  <c r="AD20" i="14"/>
  <c r="AE20" i="14"/>
  <c r="AF20" i="14"/>
  <c r="AL20" i="14"/>
  <c r="AM20" i="14"/>
  <c r="AN20" i="14"/>
  <c r="AO20" i="14"/>
  <c r="AP20" i="14"/>
  <c r="AW20" i="14"/>
  <c r="AX20" i="14"/>
  <c r="AY20" i="14"/>
  <c r="AZ20" i="14"/>
  <c r="BA20" i="14"/>
  <c r="E21" i="14"/>
  <c r="F21" i="14"/>
  <c r="G21" i="14"/>
  <c r="H21" i="14"/>
  <c r="I21" i="14"/>
  <c r="J21" i="14"/>
  <c r="K21" i="14"/>
  <c r="L21" i="14"/>
  <c r="R21" i="14"/>
  <c r="S21" i="14"/>
  <c r="T21" i="14"/>
  <c r="U21" i="14"/>
  <c r="V21" i="14"/>
  <c r="AB21" i="14"/>
  <c r="AC21" i="14"/>
  <c r="AD21" i="14"/>
  <c r="AE21" i="14"/>
  <c r="AF21" i="14"/>
  <c r="AL21" i="14"/>
  <c r="AM21" i="14"/>
  <c r="AN21" i="14"/>
  <c r="AO21" i="14"/>
  <c r="AP21" i="14"/>
  <c r="AW21" i="14"/>
  <c r="AX21" i="14"/>
  <c r="AY21" i="14"/>
  <c r="AZ21" i="14"/>
  <c r="BA21" i="14"/>
  <c r="E22" i="14"/>
  <c r="F22" i="14"/>
  <c r="G22" i="14"/>
  <c r="H22" i="14"/>
  <c r="I22" i="14"/>
  <c r="J22" i="14"/>
  <c r="K22" i="14"/>
  <c r="L22" i="14"/>
  <c r="R22" i="14"/>
  <c r="S22" i="14"/>
  <c r="T22" i="14"/>
  <c r="U22" i="14"/>
  <c r="V22" i="14"/>
  <c r="AB22" i="14"/>
  <c r="AC22" i="14"/>
  <c r="AD22" i="14"/>
  <c r="AE22" i="14"/>
  <c r="AF22" i="14"/>
  <c r="AL22" i="14"/>
  <c r="AM22" i="14"/>
  <c r="AN22" i="14"/>
  <c r="AO22" i="14"/>
  <c r="AP22" i="14"/>
  <c r="AW22" i="14"/>
  <c r="AX22" i="14"/>
  <c r="AY22" i="14"/>
  <c r="AZ22" i="14"/>
  <c r="BA22" i="14"/>
  <c r="E23" i="14"/>
  <c r="F23" i="14"/>
  <c r="G23" i="14"/>
  <c r="H23" i="14"/>
  <c r="I23" i="14"/>
  <c r="J23" i="14"/>
  <c r="K23" i="14"/>
  <c r="L23" i="14"/>
  <c r="R23" i="14"/>
  <c r="S23" i="14"/>
  <c r="T23" i="14"/>
  <c r="U23" i="14"/>
  <c r="V23" i="14"/>
  <c r="AB23" i="14"/>
  <c r="AC23" i="14"/>
  <c r="AD23" i="14"/>
  <c r="AE23" i="14"/>
  <c r="AF23" i="14"/>
  <c r="AL23" i="14"/>
  <c r="AM23" i="14"/>
  <c r="AN23" i="14"/>
  <c r="AO23" i="14"/>
  <c r="AP23" i="14"/>
  <c r="AW23" i="14"/>
  <c r="AX23" i="14"/>
  <c r="AY23" i="14"/>
  <c r="AZ23" i="14"/>
  <c r="BA23" i="14"/>
  <c r="E24" i="14"/>
  <c r="F24" i="14"/>
  <c r="G24" i="14"/>
  <c r="H24" i="14"/>
  <c r="I24" i="14"/>
  <c r="J24" i="14"/>
  <c r="K24" i="14"/>
  <c r="L24" i="14"/>
  <c r="R24" i="14"/>
  <c r="S24" i="14"/>
  <c r="T24" i="14"/>
  <c r="U24" i="14"/>
  <c r="V24" i="14"/>
  <c r="AB24" i="14"/>
  <c r="AC24" i="14"/>
  <c r="AD24" i="14"/>
  <c r="AE24" i="14"/>
  <c r="AF24" i="14"/>
  <c r="AL24" i="14"/>
  <c r="AM24" i="14"/>
  <c r="AN24" i="14"/>
  <c r="AO24" i="14"/>
  <c r="AP24" i="14"/>
  <c r="AW24" i="14"/>
  <c r="AX24" i="14"/>
  <c r="AY24" i="14"/>
  <c r="AZ24" i="14"/>
  <c r="BA24" i="14"/>
  <c r="E25" i="14"/>
  <c r="F25" i="14"/>
  <c r="G25" i="14"/>
  <c r="H25" i="14"/>
  <c r="I25" i="14"/>
  <c r="J25" i="14"/>
  <c r="K25" i="14"/>
  <c r="L25" i="14"/>
  <c r="R25" i="14"/>
  <c r="S25" i="14"/>
  <c r="T25" i="14"/>
  <c r="U25" i="14"/>
  <c r="V25" i="14"/>
  <c r="AB25" i="14"/>
  <c r="AC25" i="14"/>
  <c r="AD25" i="14"/>
  <c r="AE25" i="14"/>
  <c r="AF25" i="14"/>
  <c r="AL25" i="14"/>
  <c r="AM25" i="14"/>
  <c r="AN25" i="14"/>
  <c r="AO25" i="14"/>
  <c r="AP25" i="14"/>
  <c r="AW25" i="14"/>
  <c r="AX25" i="14"/>
  <c r="AY25" i="14"/>
  <c r="AZ25" i="14"/>
  <c r="BA25" i="14"/>
  <c r="E26" i="14"/>
  <c r="F26" i="14"/>
  <c r="G26" i="14"/>
  <c r="H26" i="14"/>
  <c r="I26" i="14"/>
  <c r="J26" i="14"/>
  <c r="K26" i="14"/>
  <c r="L26" i="14"/>
  <c r="R26" i="14"/>
  <c r="S26" i="14"/>
  <c r="T26" i="14"/>
  <c r="U26" i="14"/>
  <c r="V26" i="14"/>
  <c r="AB26" i="14"/>
  <c r="AC26" i="14"/>
  <c r="AD26" i="14"/>
  <c r="AE26" i="14"/>
  <c r="AF26" i="14"/>
  <c r="AL26" i="14"/>
  <c r="AM26" i="14"/>
  <c r="AN26" i="14"/>
  <c r="AO26" i="14"/>
  <c r="AP26" i="14"/>
  <c r="AW26" i="14"/>
  <c r="AX26" i="14"/>
  <c r="AY26" i="14"/>
  <c r="AZ26" i="14"/>
  <c r="BA26" i="14"/>
  <c r="AW9" i="14"/>
  <c r="AX9" i="14"/>
  <c r="AY9" i="14"/>
  <c r="AZ9" i="14"/>
  <c r="BA9" i="14"/>
  <c r="AL9" i="14"/>
  <c r="AM9" i="14"/>
  <c r="AN9" i="14"/>
  <c r="AO9" i="14"/>
  <c r="AP9" i="14"/>
  <c r="AB9" i="14"/>
  <c r="AC9" i="14"/>
  <c r="AD9" i="14"/>
  <c r="AE9" i="14"/>
  <c r="AF9" i="14"/>
  <c r="R9" i="14"/>
  <c r="S9" i="14"/>
  <c r="T9" i="14"/>
  <c r="U9" i="14"/>
  <c r="V9" i="14"/>
  <c r="H9" i="14"/>
  <c r="I9" i="14"/>
  <c r="J9" i="14"/>
  <c r="K9" i="14"/>
  <c r="L9" i="14"/>
  <c r="E9" i="14"/>
  <c r="F9" i="14"/>
  <c r="G9" i="14"/>
  <c r="M9" i="14"/>
  <c r="N9" i="14"/>
  <c r="O9" i="14"/>
  <c r="P9" i="14"/>
  <c r="Q9" i="14"/>
  <c r="W9" i="14"/>
  <c r="X9" i="14"/>
  <c r="Y9" i="14"/>
  <c r="Z9" i="14"/>
  <c r="AA9" i="14"/>
  <c r="AG9" i="14"/>
  <c r="AH9" i="14"/>
  <c r="AI9" i="14"/>
  <c r="AJ9" i="14"/>
  <c r="AK9" i="14"/>
  <c r="AQ9" i="14"/>
  <c r="AR9" i="14"/>
  <c r="AS9" i="14"/>
  <c r="AT9" i="14"/>
  <c r="AU9" i="14"/>
  <c r="AV9" i="14"/>
  <c r="BB9" i="14"/>
  <c r="BC9" i="14"/>
  <c r="BD9" i="14"/>
  <c r="BJ9" i="14"/>
  <c r="BK9" i="14"/>
  <c r="BL9" i="14"/>
  <c r="M10" i="14"/>
  <c r="N10" i="14"/>
  <c r="O10" i="14"/>
  <c r="P10" i="14"/>
  <c r="Q10" i="14"/>
  <c r="W10" i="14"/>
  <c r="X10" i="14"/>
  <c r="Y10" i="14"/>
  <c r="Z10" i="14"/>
  <c r="AA10" i="14"/>
  <c r="AG10" i="14"/>
  <c r="AH10" i="14"/>
  <c r="AI10" i="14"/>
  <c r="AJ10" i="14"/>
  <c r="AK10" i="14"/>
  <c r="AQ10" i="14"/>
  <c r="AR10" i="14"/>
  <c r="AS10" i="14"/>
  <c r="AT10" i="14"/>
  <c r="AU10" i="14"/>
  <c r="AV10" i="14"/>
  <c r="BB10" i="14"/>
  <c r="BC10" i="14"/>
  <c r="BD10" i="14"/>
  <c r="BJ10" i="14"/>
  <c r="BK10" i="14"/>
  <c r="BL10" i="14"/>
  <c r="BM10" i="14"/>
  <c r="M11" i="14"/>
  <c r="N11" i="14"/>
  <c r="O11" i="14"/>
  <c r="P11" i="14"/>
  <c r="Q11" i="14"/>
  <c r="W11" i="14"/>
  <c r="X11" i="14"/>
  <c r="Y11" i="14"/>
  <c r="Z11" i="14"/>
  <c r="AA11" i="14"/>
  <c r="AG11" i="14"/>
  <c r="AH11" i="14"/>
  <c r="AI11" i="14"/>
  <c r="AJ11" i="14"/>
  <c r="AK11" i="14"/>
  <c r="AQ11" i="14"/>
  <c r="AR11" i="14"/>
  <c r="AS11" i="14"/>
  <c r="AT11" i="14"/>
  <c r="AU11" i="14"/>
  <c r="AV11" i="14"/>
  <c r="BB11" i="14"/>
  <c r="BC11" i="14"/>
  <c r="BD11" i="14"/>
  <c r="BJ11" i="14"/>
  <c r="BK11" i="14"/>
  <c r="BL11" i="14"/>
  <c r="BM11" i="14"/>
  <c r="M12" i="14"/>
  <c r="N12" i="14"/>
  <c r="O12" i="14"/>
  <c r="P12" i="14"/>
  <c r="Q12" i="14"/>
  <c r="W12" i="14"/>
  <c r="X12" i="14"/>
  <c r="Y12" i="14"/>
  <c r="Z12" i="14"/>
  <c r="AA12" i="14"/>
  <c r="AG12" i="14"/>
  <c r="AH12" i="14"/>
  <c r="AI12" i="14"/>
  <c r="AJ12" i="14"/>
  <c r="AK12" i="14"/>
  <c r="AQ12" i="14"/>
  <c r="AR12" i="14"/>
  <c r="AS12" i="14"/>
  <c r="AT12" i="14"/>
  <c r="AU12" i="14"/>
  <c r="AV12" i="14"/>
  <c r="BB12" i="14"/>
  <c r="BC12" i="14"/>
  <c r="BD12" i="14"/>
  <c r="BJ12" i="14"/>
  <c r="BK12" i="14"/>
  <c r="BL12" i="14"/>
  <c r="BM12" i="14"/>
  <c r="M13" i="14"/>
  <c r="N13" i="14"/>
  <c r="O13" i="14"/>
  <c r="P13" i="14"/>
  <c r="Q13" i="14"/>
  <c r="W13" i="14"/>
  <c r="X13" i="14"/>
  <c r="Y13" i="14"/>
  <c r="Z13" i="14"/>
  <c r="AA13" i="14"/>
  <c r="AG13" i="14"/>
  <c r="AH13" i="14"/>
  <c r="AI13" i="14"/>
  <c r="AJ13" i="14"/>
  <c r="AK13" i="14"/>
  <c r="AQ13" i="14"/>
  <c r="AR13" i="14"/>
  <c r="AS13" i="14"/>
  <c r="AT13" i="14"/>
  <c r="AU13" i="14"/>
  <c r="AV13" i="14"/>
  <c r="BB13" i="14"/>
  <c r="BC13" i="14"/>
  <c r="BD13" i="14"/>
  <c r="BJ13" i="14"/>
  <c r="BK13" i="14"/>
  <c r="BL13" i="14"/>
  <c r="BM13" i="14"/>
  <c r="M14" i="14"/>
  <c r="N14" i="14"/>
  <c r="O14" i="14"/>
  <c r="P14" i="14"/>
  <c r="Q14" i="14"/>
  <c r="W14" i="14"/>
  <c r="X14" i="14"/>
  <c r="Y14" i="14"/>
  <c r="Z14" i="14"/>
  <c r="AA14" i="14"/>
  <c r="AG14" i="14"/>
  <c r="AH14" i="14"/>
  <c r="AI14" i="14"/>
  <c r="AJ14" i="14"/>
  <c r="AK14" i="14"/>
  <c r="AQ14" i="14"/>
  <c r="AR14" i="14"/>
  <c r="AS14" i="14"/>
  <c r="AT14" i="14"/>
  <c r="AU14" i="14"/>
  <c r="AV14" i="14"/>
  <c r="BB14" i="14"/>
  <c r="BC14" i="14"/>
  <c r="BD14" i="14"/>
  <c r="BJ14" i="14"/>
  <c r="BK14" i="14"/>
  <c r="BL14" i="14"/>
  <c r="BM14" i="14"/>
  <c r="M15" i="14"/>
  <c r="N15" i="14"/>
  <c r="O15" i="14"/>
  <c r="P15" i="14"/>
  <c r="Q15" i="14"/>
  <c r="W15" i="14"/>
  <c r="X15" i="14"/>
  <c r="Y15" i="14"/>
  <c r="Z15" i="14"/>
  <c r="AA15" i="14"/>
  <c r="AG15" i="14"/>
  <c r="AH15" i="14"/>
  <c r="AI15" i="14"/>
  <c r="AJ15" i="14"/>
  <c r="AK15" i="14"/>
  <c r="AQ15" i="14"/>
  <c r="AR15" i="14"/>
  <c r="AS15" i="14"/>
  <c r="AT15" i="14"/>
  <c r="AU15" i="14"/>
  <c r="AV15" i="14"/>
  <c r="BB15" i="14"/>
  <c r="BC15" i="14"/>
  <c r="BD15" i="14"/>
  <c r="BJ15" i="14"/>
  <c r="BK15" i="14"/>
  <c r="BL15" i="14"/>
  <c r="BM15" i="14"/>
  <c r="M16" i="14"/>
  <c r="N16" i="14"/>
  <c r="O16" i="14"/>
  <c r="P16" i="14"/>
  <c r="Q16" i="14"/>
  <c r="W16" i="14"/>
  <c r="X16" i="14"/>
  <c r="Y16" i="14"/>
  <c r="Z16" i="14"/>
  <c r="AA16" i="14"/>
  <c r="AG16" i="14"/>
  <c r="AH16" i="14"/>
  <c r="AI16" i="14"/>
  <c r="AJ16" i="14"/>
  <c r="AK16" i="14"/>
  <c r="AQ16" i="14"/>
  <c r="AR16" i="14"/>
  <c r="AS16" i="14"/>
  <c r="AT16" i="14"/>
  <c r="AU16" i="14"/>
  <c r="AV16" i="14"/>
  <c r="BB16" i="14"/>
  <c r="BC16" i="14"/>
  <c r="BD16" i="14"/>
  <c r="BJ16" i="14"/>
  <c r="BK16" i="14"/>
  <c r="BL16" i="14"/>
  <c r="BM16" i="14"/>
  <c r="M17" i="14"/>
  <c r="N17" i="14"/>
  <c r="O17" i="14"/>
  <c r="P17" i="14"/>
  <c r="Q17" i="14"/>
  <c r="W17" i="14"/>
  <c r="X17" i="14"/>
  <c r="Y17" i="14"/>
  <c r="Z17" i="14"/>
  <c r="AA17" i="14"/>
  <c r="AG17" i="14"/>
  <c r="AH17" i="14"/>
  <c r="AI17" i="14"/>
  <c r="AJ17" i="14"/>
  <c r="AK17" i="14"/>
  <c r="AQ17" i="14"/>
  <c r="AR17" i="14"/>
  <c r="AS17" i="14"/>
  <c r="AT17" i="14"/>
  <c r="AU17" i="14"/>
  <c r="AV17" i="14"/>
  <c r="BB17" i="14"/>
  <c r="BC17" i="14"/>
  <c r="BD17" i="14"/>
  <c r="BJ17" i="14"/>
  <c r="BK17" i="14"/>
  <c r="BL17" i="14"/>
  <c r="BM17" i="14"/>
  <c r="M18" i="14"/>
  <c r="N18" i="14"/>
  <c r="O18" i="14"/>
  <c r="P18" i="14"/>
  <c r="Q18" i="14"/>
  <c r="W18" i="14"/>
  <c r="X18" i="14"/>
  <c r="Y18" i="14"/>
  <c r="Z18" i="14"/>
  <c r="AA18" i="14"/>
  <c r="AG18" i="14"/>
  <c r="AH18" i="14"/>
  <c r="AI18" i="14"/>
  <c r="AJ18" i="14"/>
  <c r="AK18" i="14"/>
  <c r="AQ18" i="14"/>
  <c r="AR18" i="14"/>
  <c r="AS18" i="14"/>
  <c r="AT18" i="14"/>
  <c r="AU18" i="14"/>
  <c r="AV18" i="14"/>
  <c r="BB18" i="14"/>
  <c r="BC18" i="14"/>
  <c r="BD18" i="14"/>
  <c r="BJ18" i="14"/>
  <c r="BK18" i="14"/>
  <c r="BL18" i="14"/>
  <c r="BM18" i="14"/>
  <c r="M19" i="14"/>
  <c r="N19" i="14"/>
  <c r="O19" i="14"/>
  <c r="P19" i="14"/>
  <c r="Q19" i="14"/>
  <c r="W19" i="14"/>
  <c r="X19" i="14"/>
  <c r="Y19" i="14"/>
  <c r="Z19" i="14"/>
  <c r="AA19" i="14"/>
  <c r="AG19" i="14"/>
  <c r="AH19" i="14"/>
  <c r="AI19" i="14"/>
  <c r="AJ19" i="14"/>
  <c r="AK19" i="14"/>
  <c r="AQ19" i="14"/>
  <c r="AR19" i="14"/>
  <c r="AS19" i="14"/>
  <c r="AT19" i="14"/>
  <c r="AU19" i="14"/>
  <c r="AV19" i="14"/>
  <c r="BB19" i="14"/>
  <c r="BC19" i="14"/>
  <c r="BD19" i="14"/>
  <c r="BJ19" i="14"/>
  <c r="BK19" i="14"/>
  <c r="BL19" i="14"/>
  <c r="BM19" i="14"/>
  <c r="M20" i="14"/>
  <c r="N20" i="14"/>
  <c r="O20" i="14"/>
  <c r="P20" i="14"/>
  <c r="Q20" i="14"/>
  <c r="W20" i="14"/>
  <c r="X20" i="14"/>
  <c r="Y20" i="14"/>
  <c r="Z20" i="14"/>
  <c r="AA20" i="14"/>
  <c r="AG20" i="14"/>
  <c r="AH20" i="14"/>
  <c r="AI20" i="14"/>
  <c r="AJ20" i="14"/>
  <c r="AK20" i="14"/>
  <c r="AQ20" i="14"/>
  <c r="AR20" i="14"/>
  <c r="AS20" i="14"/>
  <c r="AT20" i="14"/>
  <c r="AU20" i="14"/>
  <c r="AV20" i="14"/>
  <c r="BB20" i="14"/>
  <c r="BC20" i="14"/>
  <c r="BD20" i="14"/>
  <c r="BJ20" i="14"/>
  <c r="BK20" i="14"/>
  <c r="BL20" i="14"/>
  <c r="BM20" i="14"/>
  <c r="M21" i="14"/>
  <c r="N21" i="14"/>
  <c r="O21" i="14"/>
  <c r="P21" i="14"/>
  <c r="Q21" i="14"/>
  <c r="W21" i="14"/>
  <c r="X21" i="14"/>
  <c r="Y21" i="14"/>
  <c r="Z21" i="14"/>
  <c r="AA21" i="14"/>
  <c r="AG21" i="14"/>
  <c r="AH21" i="14"/>
  <c r="AI21" i="14"/>
  <c r="AJ21" i="14"/>
  <c r="AK21" i="14"/>
  <c r="AQ21" i="14"/>
  <c r="AR21" i="14"/>
  <c r="AS21" i="14"/>
  <c r="AT21" i="14"/>
  <c r="AU21" i="14"/>
  <c r="AV21" i="14"/>
  <c r="BB21" i="14"/>
  <c r="BC21" i="14"/>
  <c r="BD21" i="14"/>
  <c r="BJ21" i="14"/>
  <c r="BK21" i="14"/>
  <c r="BL21" i="14"/>
  <c r="BM21" i="14"/>
  <c r="M22" i="14"/>
  <c r="N22" i="14"/>
  <c r="O22" i="14"/>
  <c r="P22" i="14"/>
  <c r="Q22" i="14"/>
  <c r="W22" i="14"/>
  <c r="X22" i="14"/>
  <c r="Y22" i="14"/>
  <c r="Z22" i="14"/>
  <c r="AA22" i="14"/>
  <c r="AG22" i="14"/>
  <c r="AH22" i="14"/>
  <c r="AI22" i="14"/>
  <c r="AJ22" i="14"/>
  <c r="AK22" i="14"/>
  <c r="AQ22" i="14"/>
  <c r="AR22" i="14"/>
  <c r="AS22" i="14"/>
  <c r="AT22" i="14"/>
  <c r="AU22" i="14"/>
  <c r="AV22" i="14"/>
  <c r="BB22" i="14"/>
  <c r="BC22" i="14"/>
  <c r="BD22" i="14"/>
  <c r="BJ22" i="14"/>
  <c r="BK22" i="14"/>
  <c r="BL22" i="14"/>
  <c r="BM22" i="14"/>
  <c r="M23" i="14"/>
  <c r="N23" i="14"/>
  <c r="O23" i="14"/>
  <c r="P23" i="14"/>
  <c r="Q23" i="14"/>
  <c r="W23" i="14"/>
  <c r="X23" i="14"/>
  <c r="Y23" i="14"/>
  <c r="Z23" i="14"/>
  <c r="AA23" i="14"/>
  <c r="AG23" i="14"/>
  <c r="AH23" i="14"/>
  <c r="AI23" i="14"/>
  <c r="AJ23" i="14"/>
  <c r="AK23" i="14"/>
  <c r="AQ23" i="14"/>
  <c r="AR23" i="14"/>
  <c r="AS23" i="14"/>
  <c r="AT23" i="14"/>
  <c r="AU23" i="14"/>
  <c r="AV23" i="14"/>
  <c r="BB23" i="14"/>
  <c r="BC23" i="14"/>
  <c r="BD23" i="14"/>
  <c r="BJ23" i="14"/>
  <c r="BK23" i="14"/>
  <c r="BL23" i="14"/>
  <c r="BM23" i="14"/>
  <c r="M24" i="14"/>
  <c r="N24" i="14"/>
  <c r="O24" i="14"/>
  <c r="P24" i="14"/>
  <c r="Q24" i="14"/>
  <c r="W24" i="14"/>
  <c r="X24" i="14"/>
  <c r="Y24" i="14"/>
  <c r="Z24" i="14"/>
  <c r="AA24" i="14"/>
  <c r="AG24" i="14"/>
  <c r="AH24" i="14"/>
  <c r="AI24" i="14"/>
  <c r="AJ24" i="14"/>
  <c r="AK24" i="14"/>
  <c r="AQ24" i="14"/>
  <c r="AR24" i="14"/>
  <c r="AS24" i="14"/>
  <c r="AT24" i="14"/>
  <c r="AU24" i="14"/>
  <c r="AV24" i="14"/>
  <c r="BB24" i="14"/>
  <c r="BC24" i="14"/>
  <c r="BD24" i="14"/>
  <c r="BJ24" i="14"/>
  <c r="BK24" i="14"/>
  <c r="BL24" i="14"/>
  <c r="BM24" i="14"/>
  <c r="M25" i="14"/>
  <c r="N25" i="14"/>
  <c r="O25" i="14"/>
  <c r="P25" i="14"/>
  <c r="Q25" i="14"/>
  <c r="W25" i="14"/>
  <c r="X25" i="14"/>
  <c r="Y25" i="14"/>
  <c r="Z25" i="14"/>
  <c r="AA25" i="14"/>
  <c r="AG25" i="14"/>
  <c r="AH25" i="14"/>
  <c r="AI25" i="14"/>
  <c r="AJ25" i="14"/>
  <c r="AK25" i="14"/>
  <c r="AQ25" i="14"/>
  <c r="AR25" i="14"/>
  <c r="AS25" i="14"/>
  <c r="AT25" i="14"/>
  <c r="AU25" i="14"/>
  <c r="AV25" i="14"/>
  <c r="BB25" i="14"/>
  <c r="BC25" i="14"/>
  <c r="BD25" i="14"/>
  <c r="BJ25" i="14"/>
  <c r="BK25" i="14"/>
  <c r="BL25" i="14"/>
  <c r="BM25" i="14"/>
  <c r="M26" i="14"/>
  <c r="N26" i="14"/>
  <c r="O26" i="14"/>
  <c r="P26" i="14"/>
  <c r="Q26" i="14"/>
  <c r="W26" i="14"/>
  <c r="X26" i="14"/>
  <c r="Y26" i="14"/>
  <c r="Z26" i="14"/>
  <c r="AA26" i="14"/>
  <c r="AG26" i="14"/>
  <c r="AH26" i="14"/>
  <c r="AI26" i="14"/>
  <c r="AJ26" i="14"/>
  <c r="AK26" i="14"/>
  <c r="AQ26" i="14"/>
  <c r="AR26" i="14"/>
  <c r="AS26" i="14"/>
  <c r="AT26" i="14"/>
  <c r="AU26" i="14"/>
  <c r="AV26" i="14"/>
  <c r="BB26" i="14"/>
  <c r="BC26" i="14"/>
  <c r="BD26" i="14"/>
  <c r="BJ26" i="14"/>
  <c r="BK26" i="14"/>
  <c r="BL26" i="14"/>
  <c r="BM26" i="14"/>
  <c r="M27" i="14"/>
  <c r="N27" i="14"/>
  <c r="O27" i="14"/>
  <c r="P27" i="14"/>
  <c r="W27" i="14"/>
  <c r="BH27" i="3"/>
  <c r="BI27" i="3"/>
  <c r="BJ27" i="3"/>
  <c r="BK27" i="3"/>
  <c r="BL27" i="3"/>
  <c r="BM27" i="3"/>
  <c r="BG27" i="3"/>
  <c r="BI27" i="2"/>
  <c r="BJ27" i="2"/>
  <c r="BK27" i="2"/>
  <c r="BL27" i="2"/>
  <c r="BM27" i="2"/>
  <c r="BH27" i="2"/>
  <c r="C25" i="20"/>
  <c r="C25" i="19"/>
  <c r="D25" i="20"/>
  <c r="D25" i="19"/>
  <c r="E25" i="20"/>
  <c r="E25" i="19"/>
  <c r="F25" i="20"/>
  <c r="F25" i="19"/>
  <c r="G25" i="20"/>
  <c r="G25" i="19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AY11" i="18"/>
  <c r="AM12" i="18"/>
  <c r="O32" i="21"/>
  <c r="BR27" i="16"/>
  <c r="BR27" i="14" s="1"/>
  <c r="BL31" i="10"/>
  <c r="BL31" i="21" s="1"/>
  <c r="BL32" i="21" s="1"/>
  <c r="BC27" i="14"/>
  <c r="BC29" i="14" s="1"/>
  <c r="BD31" i="10"/>
  <c r="BD31" i="21" s="1"/>
  <c r="BD32" i="21" s="1"/>
  <c r="BJ27" i="14"/>
  <c r="BJ29" i="14" s="1"/>
  <c r="BG31" i="10"/>
  <c r="BG31" i="21" s="1"/>
  <c r="BG32" i="21" s="1"/>
  <c r="J13" i="18"/>
  <c r="BD27" i="14"/>
  <c r="BD29" i="14" s="1"/>
  <c r="BM27" i="14"/>
  <c r="BM29" i="14" s="1"/>
  <c r="BN31" i="10"/>
  <c r="BN31" i="21" s="1"/>
  <c r="BN32" i="21" s="1"/>
  <c r="BI27" i="14"/>
  <c r="BI29" i="14" s="1"/>
  <c r="BJ31" i="10"/>
  <c r="BJ31" i="21" s="1"/>
  <c r="BJ32" i="21" s="1"/>
  <c r="BH27" i="14"/>
  <c r="BH29" i="14" s="1"/>
  <c r="BL25" i="19"/>
  <c r="BH25" i="19"/>
  <c r="BD25" i="19"/>
  <c r="AG26" i="23"/>
  <c r="AG27" i="23" s="1"/>
  <c r="I26" i="23"/>
  <c r="I27" i="23" s="1"/>
  <c r="BM26" i="23"/>
  <c r="BM27" i="23" s="1"/>
  <c r="AO26" i="23"/>
  <c r="AO27" i="23" s="1"/>
  <c r="AC26" i="23"/>
  <c r="AC27" i="23" s="1"/>
  <c r="Q26" i="23"/>
  <c r="Q27" i="23" s="1"/>
  <c r="M26" i="23"/>
  <c r="M27" i="23" s="1"/>
  <c r="AV27" i="14"/>
  <c r="AV29" i="14" s="1"/>
  <c r="AW31" i="21"/>
  <c r="AW32" i="21" s="1"/>
  <c r="AJ27" i="14"/>
  <c r="AJ29" i="14" s="1"/>
  <c r="X27" i="14"/>
  <c r="X29" i="14" s="1"/>
  <c r="Y31" i="10"/>
  <c r="Y31" i="21" s="1"/>
  <c r="Y32" i="21" s="1"/>
  <c r="AU27" i="14"/>
  <c r="AU29" i="14" s="1"/>
  <c r="AV31" i="10"/>
  <c r="AV31" i="21" s="1"/>
  <c r="AV32" i="21" s="1"/>
  <c r="AJ31" i="10"/>
  <c r="AJ31" i="21" s="1"/>
  <c r="AJ32" i="21" s="1"/>
  <c r="AQ11" i="18"/>
  <c r="AI31" i="10"/>
  <c r="AI31" i="21" s="1"/>
  <c r="AI32" i="21" s="1"/>
  <c r="BO18" i="14"/>
  <c r="BB12" i="18"/>
  <c r="BP15" i="14"/>
  <c r="AC32" i="21"/>
  <c r="BP19" i="14"/>
  <c r="AR27" i="14"/>
  <c r="AR29" i="14" s="1"/>
  <c r="BN15" i="14"/>
  <c r="AY27" i="14"/>
  <c r="AY29" i="14" s="1"/>
  <c r="AM27" i="14"/>
  <c r="AM29" i="14" s="1"/>
  <c r="AN31" i="10"/>
  <c r="AN31" i="21" s="1"/>
  <c r="AN32" i="21" s="1"/>
  <c r="AA27" i="14"/>
  <c r="AA29" i="14" s="1"/>
  <c r="AR31" i="10"/>
  <c r="AR31" i="21" s="1"/>
  <c r="AR32" i="21" s="1"/>
  <c r="AF31" i="10"/>
  <c r="AF31" i="21" s="1"/>
  <c r="AF32" i="21" s="1"/>
  <c r="K26" i="23"/>
  <c r="K27" i="23" s="1"/>
  <c r="D32" i="21"/>
  <c r="AZ26" i="23"/>
  <c r="AZ27" i="23" s="1"/>
  <c r="BA10" i="18"/>
  <c r="H26" i="23"/>
  <c r="H27" i="23" s="1"/>
  <c r="AE12" i="18"/>
  <c r="BR31" i="10"/>
  <c r="BR31" i="21" s="1"/>
  <c r="BR32" i="21" s="1"/>
  <c r="AS27" i="14"/>
  <c r="AS29" i="14" s="1"/>
  <c r="AT31" i="10"/>
  <c r="AT31" i="21" s="1"/>
  <c r="AT32" i="21" s="1"/>
  <c r="AT25" i="19"/>
  <c r="J25" i="19"/>
  <c r="I27" i="18" s="1"/>
  <c r="J31" i="10"/>
  <c r="J31" i="21" s="1"/>
  <c r="J32" i="21" s="1"/>
  <c r="AO9" i="18"/>
  <c r="J27" i="14"/>
  <c r="BQ27" i="14"/>
  <c r="AT27" i="14"/>
  <c r="AT29" i="14" s="1"/>
  <c r="I27" i="14"/>
  <c r="AH31" i="10"/>
  <c r="AH31" i="21" s="1"/>
  <c r="AH32" i="21" s="1"/>
  <c r="AG27" i="14"/>
  <c r="AG29" i="14" s="1"/>
  <c r="AH25" i="19"/>
  <c r="BF31" i="10"/>
  <c r="BF31" i="21" s="1"/>
  <c r="BF32" i="21" s="1"/>
  <c r="BE27" i="14"/>
  <c r="BE29" i="14" s="1"/>
  <c r="V25" i="19"/>
  <c r="U27" i="14"/>
  <c r="AH27" i="14"/>
  <c r="AH29" i="14" s="1"/>
  <c r="BF27" i="14"/>
  <c r="BF29" i="14" s="1"/>
  <c r="AA13" i="18"/>
  <c r="P26" i="23"/>
  <c r="P27" i="23" s="1"/>
  <c r="M32" i="21"/>
  <c r="AF25" i="19"/>
  <c r="AE27" i="14"/>
  <c r="AE29" i="14" s="1"/>
  <c r="S31" i="10"/>
  <c r="S31" i="21" s="1"/>
  <c r="S32" i="21" s="1"/>
  <c r="S25" i="19"/>
  <c r="AB27" i="21"/>
  <c r="AB30" i="21"/>
  <c r="BF17" i="18"/>
  <c r="AT9" i="18"/>
  <c r="BF25" i="18"/>
  <c r="AL27" i="14"/>
  <c r="AL29" i="14" s="1"/>
  <c r="AM31" i="10"/>
  <c r="AM31" i="21" s="1"/>
  <c r="AM32" i="21" s="1"/>
  <c r="AJ30" i="21"/>
  <c r="AJ27" i="21"/>
  <c r="X30" i="21"/>
  <c r="X27" i="21"/>
  <c r="AV26" i="23"/>
  <c r="AV27" i="23" s="1"/>
  <c r="AF26" i="23"/>
  <c r="AF27" i="23" s="1"/>
  <c r="T26" i="23"/>
  <c r="T27" i="23" s="1"/>
  <c r="AP31" i="10"/>
  <c r="AP31" i="21" s="1"/>
  <c r="AP32" i="21" s="1"/>
  <c r="AO27" i="14"/>
  <c r="AO29" i="14" s="1"/>
  <c r="AC27" i="14"/>
  <c r="AC29" i="14" s="1"/>
  <c r="BS10" i="14"/>
  <c r="BS22" i="14"/>
  <c r="BS20" i="14"/>
  <c r="BN14" i="14"/>
  <c r="BS21" i="14"/>
  <c r="BO27" i="14"/>
  <c r="BO29" i="14" s="1"/>
  <c r="BS18" i="14"/>
  <c r="BP17" i="14"/>
  <c r="BO23" i="14"/>
  <c r="BT21" i="14"/>
  <c r="BT26" i="14"/>
  <c r="BS27" i="14"/>
  <c r="BT31" i="10"/>
  <c r="BT31" i="21" s="1"/>
  <c r="BT27" i="14"/>
  <c r="BV27" i="21"/>
  <c r="BU27" i="21"/>
  <c r="BU30" i="21"/>
  <c r="BU32" i="21" s="1"/>
  <c r="BA12" i="18" l="1"/>
  <c r="AW11" i="18"/>
  <c r="AK10" i="18"/>
  <c r="Y9" i="18"/>
  <c r="AP14" i="18"/>
  <c r="BB13" i="18"/>
  <c r="AL13" i="18"/>
  <c r="AT11" i="18"/>
  <c r="R10" i="18"/>
  <c r="G10" i="18"/>
  <c r="D21" i="18"/>
  <c r="BE26" i="18"/>
  <c r="Q26" i="18"/>
  <c r="U25" i="18"/>
  <c r="AO26" i="18"/>
  <c r="AK25" i="18"/>
  <c r="BA26" i="23"/>
  <c r="BA27" i="23" s="1"/>
  <c r="R26" i="23"/>
  <c r="R27" i="23" s="1"/>
  <c r="J26" i="23"/>
  <c r="J27" i="23" s="1"/>
  <c r="AP26" i="23"/>
  <c r="AP27" i="23" s="1"/>
  <c r="AX26" i="23"/>
  <c r="AX27" i="23" s="1"/>
  <c r="BQ26" i="23"/>
  <c r="BQ27" i="23" s="1"/>
  <c r="E26" i="23"/>
  <c r="E27" i="23" s="1"/>
  <c r="BF12" i="18"/>
  <c r="R12" i="18"/>
  <c r="J12" i="18"/>
  <c r="M25" i="18"/>
  <c r="E25" i="18"/>
  <c r="AG24" i="18"/>
  <c r="Q24" i="18"/>
  <c r="AW22" i="18"/>
  <c r="I22" i="18"/>
  <c r="AK21" i="18"/>
  <c r="AC21" i="18"/>
  <c r="U21" i="18"/>
  <c r="M21" i="18"/>
  <c r="BE20" i="18"/>
  <c r="AW20" i="18"/>
  <c r="AO20" i="18"/>
  <c r="AG20" i="18"/>
  <c r="I20" i="18"/>
  <c r="BI19" i="18"/>
  <c r="BA19" i="18"/>
  <c r="U19" i="18"/>
  <c r="M19" i="18"/>
  <c r="E19" i="18"/>
  <c r="BE18" i="18"/>
  <c r="AW18" i="18"/>
  <c r="I18" i="18"/>
  <c r="U17" i="18"/>
  <c r="I16" i="18"/>
  <c r="AR15" i="18"/>
  <c r="E15" i="18"/>
  <c r="AW14" i="18"/>
  <c r="AO14" i="18"/>
  <c r="I14" i="18"/>
  <c r="BA13" i="18"/>
  <c r="AC13" i="18"/>
  <c r="L13" i="18"/>
  <c r="AO12" i="18"/>
  <c r="AF12" i="18"/>
  <c r="BE10" i="18"/>
  <c r="AS9" i="18"/>
  <c r="J25" i="18"/>
  <c r="AP19" i="18"/>
  <c r="AH19" i="18"/>
  <c r="Z17" i="18"/>
  <c r="R17" i="18"/>
  <c r="BJ16" i="18"/>
  <c r="V16" i="18"/>
  <c r="N16" i="18"/>
  <c r="BF15" i="18"/>
  <c r="BB14" i="18"/>
  <c r="AT12" i="18"/>
  <c r="BI10" i="18"/>
  <c r="BB10" i="18"/>
  <c r="BJ11" i="18"/>
  <c r="BB11" i="18"/>
  <c r="AL11" i="18"/>
  <c r="AD11" i="18"/>
  <c r="N11" i="18"/>
  <c r="AP10" i="18"/>
  <c r="Z10" i="18"/>
  <c r="J10" i="18"/>
  <c r="AL9" i="18"/>
  <c r="AD9" i="18"/>
  <c r="V9" i="18"/>
  <c r="AU26" i="23"/>
  <c r="AU27" i="23" s="1"/>
  <c r="AG11" i="18"/>
  <c r="E10" i="18"/>
  <c r="BP26" i="23"/>
  <c r="BP27" i="23" s="1"/>
  <c r="AJ26" i="23"/>
  <c r="AJ27" i="23" s="1"/>
  <c r="AN26" i="23"/>
  <c r="AN27" i="23" s="1"/>
  <c r="AE11" i="18"/>
  <c r="AS15" i="18"/>
  <c r="I15" i="18"/>
  <c r="BI14" i="18"/>
  <c r="AC14" i="18"/>
  <c r="U14" i="18"/>
  <c r="U12" i="18"/>
  <c r="AG9" i="18"/>
  <c r="F27" i="18"/>
  <c r="J20" i="18"/>
  <c r="AD19" i="18"/>
  <c r="AL17" i="18"/>
  <c r="AH16" i="18"/>
  <c r="V15" i="18"/>
  <c r="AX12" i="18"/>
  <c r="AX10" i="18"/>
  <c r="F13" i="18"/>
  <c r="Y12" i="18"/>
  <c r="BI11" i="18"/>
  <c r="BA11" i="18"/>
  <c r="AK11" i="18"/>
  <c r="BJ26" i="18"/>
  <c r="V26" i="18"/>
  <c r="N26" i="18"/>
  <c r="Z25" i="18"/>
  <c r="BB24" i="18"/>
  <c r="AT24" i="18"/>
  <c r="AD24" i="18"/>
  <c r="V24" i="18"/>
  <c r="AX23" i="18"/>
  <c r="AP23" i="18"/>
  <c r="R23" i="18"/>
  <c r="BJ22" i="18"/>
  <c r="AP21" i="18"/>
  <c r="R21" i="18"/>
  <c r="BJ20" i="18"/>
  <c r="BB20" i="18"/>
  <c r="AT20" i="18"/>
  <c r="AL20" i="18"/>
  <c r="BF19" i="18"/>
  <c r="AX19" i="18"/>
  <c r="Z15" i="18"/>
  <c r="G12" i="18"/>
  <c r="BJ10" i="18"/>
  <c r="F26" i="23"/>
  <c r="F27" i="23" s="1"/>
  <c r="V26" i="23"/>
  <c r="V27" i="23" s="1"/>
  <c r="BI26" i="23"/>
  <c r="BI27" i="23" s="1"/>
  <c r="U26" i="23"/>
  <c r="U27" i="23" s="1"/>
  <c r="BK27" i="14"/>
  <c r="BK29" i="14" s="1"/>
  <c r="D22" i="18"/>
  <c r="M15" i="18"/>
  <c r="AG14" i="18"/>
  <c r="BI13" i="18"/>
  <c r="AH10" i="18"/>
  <c r="Y10" i="18"/>
  <c r="BJ9" i="18"/>
  <c r="N9" i="18"/>
  <c r="AK26" i="18"/>
  <c r="M26" i="18"/>
  <c r="E26" i="18"/>
  <c r="BE25" i="18"/>
  <c r="AW25" i="18"/>
  <c r="AO25" i="18"/>
  <c r="Y25" i="18"/>
  <c r="BI24" i="18"/>
  <c r="BA24" i="18"/>
  <c r="AW23" i="18"/>
  <c r="AO23" i="18"/>
  <c r="E14" i="18"/>
  <c r="V27" i="14"/>
  <c r="BK31" i="10"/>
  <c r="BK31" i="21" s="1"/>
  <c r="BK32" i="21" s="1"/>
  <c r="D16" i="18"/>
  <c r="AG18" i="18"/>
  <c r="BE14" i="18"/>
  <c r="AS13" i="18"/>
  <c r="Y26" i="23"/>
  <c r="Y27" i="23" s="1"/>
  <c r="E11" i="18"/>
  <c r="Q10" i="18"/>
  <c r="I10" i="18"/>
  <c r="AK9" i="18"/>
  <c r="U9" i="18"/>
  <c r="AK26" i="23"/>
  <c r="AK27" i="23" s="1"/>
  <c r="BR26" i="23"/>
  <c r="BR27" i="23" s="1"/>
  <c r="BJ26" i="23"/>
  <c r="BJ27" i="23" s="1"/>
  <c r="W25" i="19"/>
  <c r="U27" i="18" s="1"/>
  <c r="D13" i="18"/>
  <c r="BJ18" i="18"/>
  <c r="AT18" i="18"/>
  <c r="N18" i="18"/>
  <c r="AH17" i="18"/>
  <c r="AD16" i="18"/>
  <c r="AX15" i="18"/>
  <c r="BC19" i="18"/>
  <c r="AM19" i="18"/>
  <c r="D15" i="18"/>
  <c r="R26" i="18"/>
  <c r="J26" i="18"/>
  <c r="F11" i="18"/>
  <c r="AK31" i="10"/>
  <c r="AK31" i="21" s="1"/>
  <c r="AK32" i="21" s="1"/>
  <c r="M25" i="19"/>
  <c r="G22" i="18"/>
  <c r="AA21" i="18"/>
  <c r="AN14" i="18"/>
  <c r="X14" i="18"/>
  <c r="AR11" i="18"/>
  <c r="AB11" i="18"/>
  <c r="K11" i="18"/>
  <c r="AA9" i="18"/>
  <c r="S9" i="18"/>
  <c r="AP15" i="18"/>
  <c r="R15" i="18"/>
  <c r="AT14" i="18"/>
  <c r="AL14" i="18"/>
  <c r="AP13" i="18"/>
  <c r="AH13" i="18"/>
  <c r="O19" i="18"/>
  <c r="BG18" i="18"/>
  <c r="AI18" i="18"/>
  <c r="AU11" i="18"/>
  <c r="BE26" i="23"/>
  <c r="BE27" i="23" s="1"/>
  <c r="AW26" i="23"/>
  <c r="AW27" i="23" s="1"/>
  <c r="BB25" i="18"/>
  <c r="BF24" i="18"/>
  <c r="AP24" i="18"/>
  <c r="Z24" i="18"/>
  <c r="BJ23" i="18"/>
  <c r="BE12" i="18"/>
  <c r="M11" i="18"/>
  <c r="BH25" i="18"/>
  <c r="L23" i="18"/>
  <c r="AF22" i="18"/>
  <c r="BH21" i="18"/>
  <c r="AR21" i="18"/>
  <c r="BD14" i="18"/>
  <c r="T13" i="18"/>
  <c r="BK14" i="18"/>
  <c r="AD12" i="18"/>
  <c r="Z11" i="18"/>
  <c r="AL10" i="18"/>
  <c r="V10" i="18"/>
  <c r="AX9" i="18"/>
  <c r="AP9" i="18"/>
  <c r="J9" i="18"/>
  <c r="Q23" i="18"/>
  <c r="BA22" i="18"/>
  <c r="AK22" i="18"/>
  <c r="U22" i="18"/>
  <c r="M22" i="18"/>
  <c r="AO21" i="18"/>
  <c r="AG21" i="18"/>
  <c r="I21" i="18"/>
  <c r="BI20" i="18"/>
  <c r="AK20" i="18"/>
  <c r="AC20" i="18"/>
  <c r="AG19" i="18"/>
  <c r="Q19" i="18"/>
  <c r="BN27" i="14"/>
  <c r="BN29" i="14" s="1"/>
  <c r="AT23" i="18"/>
  <c r="V23" i="18"/>
  <c r="AX22" i="18"/>
  <c r="BJ21" i="18"/>
  <c r="BB21" i="18"/>
  <c r="AT21" i="18"/>
  <c r="AP16" i="18"/>
  <c r="L15" i="18"/>
  <c r="AJ9" i="18"/>
  <c r="F24" i="18"/>
  <c r="G43" i="14"/>
  <c r="H12" i="18"/>
  <c r="AZ11" i="18"/>
  <c r="T11" i="18"/>
  <c r="L11" i="18"/>
  <c r="D11" i="18"/>
  <c r="BE25" i="19"/>
  <c r="BD27" i="18" s="1"/>
  <c r="D20" i="18"/>
  <c r="O20" i="18"/>
  <c r="K19" i="18"/>
  <c r="O18" i="18"/>
  <c r="AA17" i="18"/>
  <c r="AK18" i="18"/>
  <c r="AC18" i="18"/>
  <c r="U18" i="18"/>
  <c r="M18" i="18"/>
  <c r="E18" i="18"/>
  <c r="BE17" i="18"/>
  <c r="AW17" i="18"/>
  <c r="AO17" i="18"/>
  <c r="BA16" i="18"/>
  <c r="AS16" i="18"/>
  <c r="AK16" i="18"/>
  <c r="BE15" i="18"/>
  <c r="AW15" i="18"/>
  <c r="M14" i="18"/>
  <c r="AS12" i="18"/>
  <c r="AK12" i="18"/>
  <c r="AS10" i="18"/>
  <c r="AC10" i="18"/>
  <c r="U10" i="18"/>
  <c r="X20" i="18"/>
  <c r="W26" i="23"/>
  <c r="W27" i="23" s="1"/>
  <c r="AI25" i="18"/>
  <c r="BC14" i="18"/>
  <c r="BG13" i="18"/>
  <c r="K13" i="18"/>
  <c r="BC10" i="18"/>
  <c r="AY9" i="18"/>
  <c r="F10" i="18"/>
  <c r="AX27" i="14"/>
  <c r="AX29" i="14" s="1"/>
  <c r="AE23" i="18"/>
  <c r="O23" i="18"/>
  <c r="K22" i="18"/>
  <c r="BK21" i="18"/>
  <c r="AM17" i="18"/>
  <c r="O17" i="18"/>
  <c r="G17" i="18"/>
  <c r="BG16" i="18"/>
  <c r="AY16" i="18"/>
  <c r="BK15" i="18"/>
  <c r="AJ17" i="18"/>
  <c r="L17" i="18"/>
  <c r="AF16" i="18"/>
  <c r="X16" i="18"/>
  <c r="AZ15" i="18"/>
  <c r="AJ15" i="18"/>
  <c r="AB15" i="18"/>
  <c r="AV14" i="18"/>
  <c r="Y27" i="14"/>
  <c r="Y29" i="14" s="1"/>
  <c r="BD23" i="18"/>
  <c r="AV23" i="18"/>
  <c r="X23" i="18"/>
  <c r="H23" i="18"/>
  <c r="X21" i="18"/>
  <c r="AR20" i="18"/>
  <c r="T20" i="18"/>
  <c r="BD17" i="18"/>
  <c r="AJ16" i="18"/>
  <c r="X15" i="18"/>
  <c r="AB14" i="18"/>
  <c r="AN13" i="18"/>
  <c r="V21" i="18"/>
  <c r="BF20" i="18"/>
  <c r="AX20" i="18"/>
  <c r="AH20" i="18"/>
  <c r="Z20" i="18"/>
  <c r="AT15" i="18"/>
  <c r="R14" i="18"/>
  <c r="V11" i="18"/>
  <c r="BC24" i="18"/>
  <c r="AM20" i="18"/>
  <c r="AL18" i="18"/>
  <c r="O16" i="18"/>
  <c r="J15" i="18"/>
  <c r="BJ12" i="18"/>
  <c r="V12" i="18"/>
  <c r="BF11" i="18"/>
  <c r="R11" i="18"/>
  <c r="AT10" i="18"/>
  <c r="AE10" i="18"/>
  <c r="N10" i="18"/>
  <c r="C23" i="18"/>
  <c r="AQ16" i="18"/>
  <c r="S16" i="18"/>
  <c r="K16" i="18"/>
  <c r="BC15" i="18"/>
  <c r="AM15" i="18"/>
  <c r="AE15" i="18"/>
  <c r="G15" i="18"/>
  <c r="BG14" i="18"/>
  <c r="AY14" i="18"/>
  <c r="AQ14" i="18"/>
  <c r="S14" i="18"/>
  <c r="BC13" i="18"/>
  <c r="AE13" i="18"/>
  <c r="X13" i="18"/>
  <c r="O13" i="18"/>
  <c r="G13" i="18"/>
  <c r="BG12" i="18"/>
  <c r="AQ12" i="18"/>
  <c r="AI12" i="18"/>
  <c r="S12" i="18"/>
  <c r="BG27" i="14"/>
  <c r="BG29" i="14" s="1"/>
  <c r="AQ27" i="14"/>
  <c r="AQ29" i="14" s="1"/>
  <c r="U15" i="18"/>
  <c r="Y14" i="18"/>
  <c r="AK13" i="18"/>
  <c r="U13" i="18"/>
  <c r="M13" i="18"/>
  <c r="BD12" i="18"/>
  <c r="AW12" i="18"/>
  <c r="AG12" i="18"/>
  <c r="P12" i="18"/>
  <c r="AS11" i="18"/>
  <c r="H17" i="18"/>
  <c r="Y15" i="18"/>
  <c r="AS14" i="18"/>
  <c r="AG13" i="18"/>
  <c r="Q13" i="18"/>
  <c r="I13" i="18"/>
  <c r="BC11" i="18"/>
  <c r="W11" i="18"/>
  <c r="O11" i="18"/>
  <c r="G11" i="18"/>
  <c r="BG10" i="18"/>
  <c r="AZ10" i="18"/>
  <c r="T10" i="18"/>
  <c r="BD9" i="18"/>
  <c r="P9" i="18"/>
  <c r="AJ26" i="18"/>
  <c r="AS27" i="18"/>
  <c r="BB27" i="18"/>
  <c r="AC11" i="18"/>
  <c r="AW10" i="18"/>
  <c r="BI9" i="18"/>
  <c r="BA9" i="18"/>
  <c r="BK26" i="18"/>
  <c r="BC26" i="18"/>
  <c r="AE26" i="18"/>
  <c r="BG25" i="18"/>
  <c r="AA25" i="18"/>
  <c r="W24" i="18"/>
  <c r="AI23" i="18"/>
  <c r="AK15" i="18"/>
  <c r="AT26" i="23"/>
  <c r="AT27" i="23" s="1"/>
  <c r="BL26" i="23"/>
  <c r="BL27" i="23" s="1"/>
  <c r="X26" i="23"/>
  <c r="X27" i="23" s="1"/>
  <c r="BH26" i="23"/>
  <c r="BH27" i="23" s="1"/>
  <c r="BC26" i="23"/>
  <c r="BC27" i="23" s="1"/>
  <c r="AQ26" i="23"/>
  <c r="AQ27" i="23" s="1"/>
  <c r="AI26" i="23"/>
  <c r="AI27" i="23" s="1"/>
  <c r="AV18" i="18"/>
  <c r="T14" i="18"/>
  <c r="H25" i="18"/>
  <c r="L20" i="18"/>
  <c r="BH18" i="18"/>
  <c r="AR18" i="18"/>
  <c r="AF17" i="18"/>
  <c r="F16" i="18"/>
  <c r="F14" i="18"/>
  <c r="AI10" i="18"/>
  <c r="AA10" i="18"/>
  <c r="K10" i="18"/>
  <c r="BK9" i="18"/>
  <c r="AE9" i="18"/>
  <c r="G9" i="18"/>
  <c r="C14" i="18"/>
  <c r="AR27" i="18"/>
  <c r="BJ27" i="18"/>
  <c r="M17" i="18"/>
  <c r="S10" i="18"/>
  <c r="BA15" i="18"/>
  <c r="AI27" i="14"/>
  <c r="AI29" i="14" s="1"/>
  <c r="H34" i="14"/>
  <c r="E46" i="14"/>
  <c r="S23" i="18"/>
  <c r="BK22" i="18"/>
  <c r="BC22" i="18"/>
  <c r="AM22" i="18"/>
  <c r="O22" i="18"/>
  <c r="AQ21" i="18"/>
  <c r="S21" i="18"/>
  <c r="AZ14" i="18"/>
  <c r="AN19" i="18"/>
  <c r="Z18" i="18"/>
  <c r="V13" i="18"/>
  <c r="N13" i="18"/>
  <c r="Q12" i="18"/>
  <c r="Q27" i="14"/>
  <c r="BD19" i="18"/>
  <c r="H13" i="18"/>
  <c r="AZ16" i="18"/>
  <c r="AG31" i="10"/>
  <c r="AG31" i="21" s="1"/>
  <c r="AG32" i="21" s="1"/>
  <c r="AB10" i="18"/>
  <c r="L16" i="18"/>
  <c r="H26" i="18"/>
  <c r="T25" i="18"/>
  <c r="AV24" i="18"/>
  <c r="AN24" i="18"/>
  <c r="AZ23" i="18"/>
  <c r="AR23" i="18"/>
  <c r="X22" i="18"/>
  <c r="L26" i="23"/>
  <c r="L27" i="23" s="1"/>
  <c r="AM26" i="23"/>
  <c r="AM27" i="23" s="1"/>
  <c r="BM31" i="10"/>
  <c r="BM31" i="21" s="1"/>
  <c r="BM32" i="21" s="1"/>
  <c r="P13" i="18"/>
  <c r="V27" i="18"/>
  <c r="AX17" i="18"/>
  <c r="J17" i="18"/>
  <c r="V14" i="18"/>
  <c r="R13" i="18"/>
  <c r="AP11" i="18"/>
  <c r="C27" i="23"/>
  <c r="AS26" i="23"/>
  <c r="AS27" i="23" s="1"/>
  <c r="BO26" i="23"/>
  <c r="BO27" i="23" s="1"/>
  <c r="BG26" i="23"/>
  <c r="BG27" i="23" s="1"/>
  <c r="AE26" i="23"/>
  <c r="AE27" i="23" s="1"/>
  <c r="BN26" i="23"/>
  <c r="BN27" i="23" s="1"/>
  <c r="BF26" i="23"/>
  <c r="BF27" i="23" s="1"/>
  <c r="BB26" i="23"/>
  <c r="BB27" i="23" s="1"/>
  <c r="AL26" i="23"/>
  <c r="AL27" i="23" s="1"/>
  <c r="AD26" i="23"/>
  <c r="AD27" i="23" s="1"/>
  <c r="N26" i="23"/>
  <c r="N27" i="23" s="1"/>
  <c r="BH14" i="18"/>
  <c r="BH10" i="18"/>
  <c r="AJ20" i="18"/>
  <c r="BC17" i="18"/>
  <c r="BL27" i="14"/>
  <c r="BL29" i="14" s="1"/>
  <c r="I25" i="19"/>
  <c r="H27" i="18" s="1"/>
  <c r="E44" i="14"/>
  <c r="C36" i="14"/>
  <c r="BD25" i="18"/>
  <c r="AB22" i="18"/>
  <c r="AF21" i="18"/>
  <c r="H21" i="18"/>
  <c r="AZ20" i="18"/>
  <c r="AF19" i="18"/>
  <c r="AZ18" i="18"/>
  <c r="X17" i="18"/>
  <c r="BH16" i="18"/>
  <c r="AB16" i="18"/>
  <c r="AN15" i="18"/>
  <c r="AJ14" i="18"/>
  <c r="BD13" i="18"/>
  <c r="AV13" i="18"/>
  <c r="AZ12" i="18"/>
  <c r="AR12" i="18"/>
  <c r="T12" i="18"/>
  <c r="M12" i="18"/>
  <c r="F12" i="18"/>
  <c r="BE11" i="18"/>
  <c r="AV11" i="18"/>
  <c r="AF11" i="18"/>
  <c r="Y11" i="18"/>
  <c r="P11" i="18"/>
  <c r="H11" i="18"/>
  <c r="M10" i="18"/>
  <c r="BE9" i="18"/>
  <c r="E51" i="14"/>
  <c r="C49" i="14"/>
  <c r="E12" i="18"/>
  <c r="AZ21" i="18"/>
  <c r="AB21" i="18"/>
  <c r="L21" i="18"/>
  <c r="BD20" i="18"/>
  <c r="AF20" i="18"/>
  <c r="W20" i="18"/>
  <c r="BG19" i="18"/>
  <c r="AR19" i="18"/>
  <c r="AB19" i="18"/>
  <c r="T19" i="18"/>
  <c r="L19" i="18"/>
  <c r="BK18" i="18"/>
  <c r="BD18" i="18"/>
  <c r="AU18" i="18"/>
  <c r="AM18" i="18"/>
  <c r="AF18" i="18"/>
  <c r="W18" i="18"/>
  <c r="G18" i="18"/>
  <c r="BG17" i="18"/>
  <c r="AI17" i="18"/>
  <c r="AB17" i="18"/>
  <c r="S17" i="18"/>
  <c r="K17" i="18"/>
  <c r="AV16" i="18"/>
  <c r="AN16" i="18"/>
  <c r="P16" i="18"/>
  <c r="G16" i="18"/>
  <c r="AI15" i="18"/>
  <c r="AM14" i="18"/>
  <c r="AF14" i="18"/>
  <c r="O14" i="18"/>
  <c r="AY13" i="18"/>
  <c r="AB13" i="18"/>
  <c r="AV12" i="18"/>
  <c r="AN12" i="18"/>
  <c r="W12" i="18"/>
  <c r="BG9" i="18"/>
  <c r="BA25" i="19"/>
  <c r="AY27" i="18" s="1"/>
  <c r="P23" i="18"/>
  <c r="I11" i="18"/>
  <c r="BH31" i="10"/>
  <c r="BH31" i="21" s="1"/>
  <c r="BH32" i="21" s="1"/>
  <c r="AC16" i="18"/>
  <c r="E34" i="14"/>
  <c r="K27" i="14"/>
  <c r="D52" i="14" s="1"/>
  <c r="D53" i="14" s="1"/>
  <c r="AI27" i="18"/>
  <c r="F20" i="18"/>
  <c r="G50" i="14"/>
  <c r="D43" i="14"/>
  <c r="G37" i="14"/>
  <c r="L10" i="18"/>
  <c r="AN17" i="18"/>
  <c r="AF9" i="18"/>
  <c r="G21" i="18"/>
  <c r="AE17" i="18"/>
  <c r="AI26" i="18"/>
  <c r="AA26" i="18"/>
  <c r="BK25" i="18"/>
  <c r="AU25" i="18"/>
  <c r="AE25" i="18"/>
  <c r="G25" i="18"/>
  <c r="AM23" i="18"/>
  <c r="G23" i="18"/>
  <c r="BG22" i="18"/>
  <c r="AI22" i="18"/>
  <c r="S22" i="18"/>
  <c r="AU21" i="18"/>
  <c r="AM21" i="18"/>
  <c r="O21" i="18"/>
  <c r="AD27" i="18"/>
  <c r="AZ31" i="10"/>
  <c r="AZ31" i="21" s="1"/>
  <c r="AZ32" i="21" s="1"/>
  <c r="D34" i="14"/>
  <c r="L25" i="19"/>
  <c r="J27" i="18" s="1"/>
  <c r="C10" i="18"/>
  <c r="BI23" i="18"/>
  <c r="X18" i="18"/>
  <c r="W21" i="18"/>
  <c r="L9" i="18"/>
  <c r="AU24" i="18"/>
  <c r="AY23" i="18"/>
  <c r="H46" i="14"/>
  <c r="T21" i="18"/>
  <c r="K26" i="18"/>
  <c r="F23" i="18"/>
  <c r="M20" i="18"/>
  <c r="T17" i="18"/>
  <c r="AN25" i="18"/>
  <c r="X25" i="18"/>
  <c r="P25" i="18"/>
  <c r="L24" i="18"/>
  <c r="AN23" i="18"/>
  <c r="AF15" i="18"/>
  <c r="AN11" i="18"/>
  <c r="AZ27" i="14"/>
  <c r="AZ29" i="14" s="1"/>
  <c r="G45" i="14"/>
  <c r="I43" i="14"/>
  <c r="AE21" i="18"/>
  <c r="AN9" i="18"/>
  <c r="R20" i="18"/>
  <c r="K20" i="18"/>
  <c r="BJ19" i="18"/>
  <c r="BB19" i="18"/>
  <c r="AU19" i="18"/>
  <c r="AL19" i="18"/>
  <c r="W19" i="18"/>
  <c r="F19" i="18"/>
  <c r="AX18" i="18"/>
  <c r="AP18" i="18"/>
  <c r="AA18" i="18"/>
  <c r="R18" i="18"/>
  <c r="K18" i="18"/>
  <c r="AT17" i="18"/>
  <c r="BF16" i="18"/>
  <c r="Z16" i="18"/>
  <c r="R16" i="18"/>
  <c r="BJ15" i="18"/>
  <c r="F15" i="18"/>
  <c r="Z14" i="18"/>
  <c r="BK13" i="18"/>
  <c r="AD13" i="18"/>
  <c r="AY12" i="18"/>
  <c r="AA12" i="18"/>
  <c r="BK11" i="18"/>
  <c r="H49" i="14"/>
  <c r="G48" i="14"/>
  <c r="G46" i="14"/>
  <c r="I47" i="14"/>
  <c r="BA21" i="18"/>
  <c r="AS21" i="18"/>
  <c r="AK17" i="18"/>
  <c r="AA24" i="18"/>
  <c r="Z26" i="18"/>
  <c r="BK20" i="18"/>
  <c r="AM9" i="18"/>
  <c r="M24" i="18"/>
  <c r="Y23" i="18"/>
  <c r="E22" i="18"/>
  <c r="AW21" i="18"/>
  <c r="Y21" i="18"/>
  <c r="G49" i="14"/>
  <c r="G41" i="14"/>
  <c r="D38" i="14"/>
  <c r="D36" i="14"/>
  <c r="BH27" i="18"/>
  <c r="AF23" i="18"/>
  <c r="BA14" i="18"/>
  <c r="W23" i="18"/>
  <c r="BG27" i="18"/>
  <c r="AE18" i="18"/>
  <c r="AZ13" i="18"/>
  <c r="AD23" i="18"/>
  <c r="BF22" i="18"/>
  <c r="Z22" i="18"/>
  <c r="AD21" i="18"/>
  <c r="V19" i="18"/>
  <c r="I45" i="14"/>
  <c r="W27" i="18"/>
  <c r="D25" i="18"/>
  <c r="AV26" i="18"/>
  <c r="AS25" i="18"/>
  <c r="F25" i="18"/>
  <c r="I24" i="18"/>
  <c r="AA23" i="18"/>
  <c r="J21" i="18"/>
  <c r="AE20" i="18"/>
  <c r="V20" i="18"/>
  <c r="N20" i="18"/>
  <c r="AI19" i="18"/>
  <c r="J19" i="18"/>
  <c r="V18" i="18"/>
  <c r="AY17" i="18"/>
  <c r="BK16" i="18"/>
  <c r="S15" i="18"/>
  <c r="AU12" i="18"/>
  <c r="O12" i="18"/>
  <c r="AI11" i="18"/>
  <c r="AU10" i="18"/>
  <c r="H10" i="18"/>
  <c r="AR9" i="18"/>
  <c r="AR10" i="18"/>
  <c r="P24" i="18"/>
  <c r="BH23" i="18"/>
  <c r="T23" i="18"/>
  <c r="AX25" i="18"/>
  <c r="AQ25" i="18"/>
  <c r="AH25" i="18"/>
  <c r="R25" i="18"/>
  <c r="F21" i="18"/>
  <c r="AN20" i="18"/>
  <c r="AJ19" i="18"/>
  <c r="AN18" i="18"/>
  <c r="Y18" i="18"/>
  <c r="P18" i="18"/>
  <c r="H18" i="18"/>
  <c r="BH17" i="18"/>
  <c r="AZ17" i="18"/>
  <c r="AR17" i="18"/>
  <c r="AO16" i="18"/>
  <c r="BI15" i="18"/>
  <c r="T15" i="18"/>
  <c r="BI26" i="18"/>
  <c r="U26" i="18"/>
  <c r="BE23" i="18"/>
  <c r="J23" i="18"/>
  <c r="BB22" i="18"/>
  <c r="K15" i="18"/>
  <c r="BK12" i="18"/>
  <c r="BC12" i="18"/>
  <c r="BK19" i="18"/>
  <c r="E27" i="18"/>
  <c r="G34" i="14"/>
  <c r="F50" i="14"/>
  <c r="F48" i="14"/>
  <c r="E47" i="14"/>
  <c r="C47" i="14"/>
  <c r="G42" i="14"/>
  <c r="F42" i="14"/>
  <c r="E41" i="14"/>
  <c r="D40" i="14"/>
  <c r="E37" i="14"/>
  <c r="I49" i="14"/>
  <c r="I42" i="14"/>
  <c r="I38" i="14"/>
  <c r="C21" i="18"/>
  <c r="S26" i="18"/>
  <c r="W25" i="18"/>
  <c r="BG24" i="18"/>
  <c r="AY24" i="18"/>
  <c r="AR24" i="18"/>
  <c r="AI24" i="18"/>
  <c r="S24" i="18"/>
  <c r="BI22" i="18"/>
  <c r="AZ22" i="18"/>
  <c r="AR22" i="18"/>
  <c r="AJ22" i="18"/>
  <c r="BD21" i="18"/>
  <c r="AV21" i="18"/>
  <c r="AS20" i="18"/>
  <c r="AS18" i="18"/>
  <c r="N14" i="18"/>
  <c r="AD10" i="18"/>
  <c r="AH9" i="18"/>
  <c r="R9" i="18"/>
  <c r="AP27" i="14"/>
  <c r="AP29" i="14" s="1"/>
  <c r="BC21" i="18"/>
  <c r="AB20" i="18"/>
  <c r="H19" i="18"/>
  <c r="AJ18" i="18"/>
  <c r="AB18" i="18"/>
  <c r="L12" i="18"/>
  <c r="Q9" i="18"/>
  <c r="AE27" i="18"/>
  <c r="BF23" i="18"/>
  <c r="F49" i="14"/>
  <c r="D45" i="14"/>
  <c r="C44" i="14"/>
  <c r="H42" i="14"/>
  <c r="H40" i="14"/>
  <c r="H36" i="14"/>
  <c r="I44" i="14"/>
  <c r="BI27" i="18"/>
  <c r="D9" i="18"/>
  <c r="C18" i="18"/>
  <c r="C19" i="18"/>
  <c r="BF26" i="18"/>
  <c r="AW26" i="18"/>
  <c r="AP26" i="18"/>
  <c r="I26" i="18"/>
  <c r="BA25" i="18"/>
  <c r="AC25" i="18"/>
  <c r="AY20" i="18"/>
  <c r="AI14" i="18"/>
  <c r="K14" i="18"/>
  <c r="AU13" i="18"/>
  <c r="W13" i="18"/>
  <c r="AG27" i="18"/>
  <c r="L26" i="18"/>
  <c r="AU27" i="18"/>
  <c r="F26" i="18"/>
  <c r="S18" i="18"/>
  <c r="AR16" i="18"/>
  <c r="T16" i="18"/>
  <c r="BD15" i="18"/>
  <c r="P15" i="18"/>
  <c r="BE13" i="18"/>
  <c r="Y13" i="18"/>
  <c r="BI12" i="18"/>
  <c r="AO10" i="18"/>
  <c r="T26" i="18"/>
  <c r="S25" i="18"/>
  <c r="AR26" i="18"/>
  <c r="AQ23" i="18"/>
  <c r="AV22" i="18"/>
  <c r="E21" i="18"/>
  <c r="AO19" i="18"/>
  <c r="Y19" i="18"/>
  <c r="W17" i="18"/>
  <c r="AI16" i="18"/>
  <c r="AA16" i="18"/>
  <c r="W15" i="18"/>
  <c r="L14" i="18"/>
  <c r="AF13" i="18"/>
  <c r="AF10" i="18"/>
  <c r="P10" i="18"/>
  <c r="BH9" i="18"/>
  <c r="BH24" i="18"/>
  <c r="F45" i="14"/>
  <c r="E43" i="14"/>
  <c r="C39" i="14"/>
  <c r="G36" i="14"/>
  <c r="H35" i="14"/>
  <c r="E35" i="14"/>
  <c r="I41" i="14"/>
  <c r="I39" i="14"/>
  <c r="O27" i="18"/>
  <c r="C12" i="18"/>
  <c r="AX26" i="18"/>
  <c r="AH26" i="18"/>
  <c r="AB24" i="18"/>
  <c r="V22" i="18"/>
  <c r="AH21" i="18"/>
  <c r="AI20" i="18"/>
  <c r="AA20" i="18"/>
  <c r="AV19" i="18"/>
  <c r="AD17" i="18"/>
  <c r="N17" i="18"/>
  <c r="E17" i="18"/>
  <c r="BE16" i="18"/>
  <c r="N15" i="18"/>
  <c r="BF14" i="18"/>
  <c r="O10" i="18"/>
  <c r="AQ9" i="18"/>
  <c r="D50" i="14"/>
  <c r="D42" i="14"/>
  <c r="H37" i="14"/>
  <c r="BJ13" i="18"/>
  <c r="AB12" i="18"/>
  <c r="K9" i="18"/>
  <c r="BC25" i="18"/>
  <c r="AP25" i="18"/>
  <c r="BJ25" i="18"/>
  <c r="AL25" i="18"/>
  <c r="BK23" i="18"/>
  <c r="BC23" i="18"/>
  <c r="BH22" i="18"/>
  <c r="AY18" i="18"/>
  <c r="BD16" i="18"/>
  <c r="AM16" i="18"/>
  <c r="BG15" i="18"/>
  <c r="AY15" i="18"/>
  <c r="AQ15" i="18"/>
  <c r="AA15" i="18"/>
  <c r="AR13" i="18"/>
  <c r="AJ13" i="18"/>
  <c r="Z12" i="18"/>
  <c r="X9" i="18"/>
  <c r="AF27" i="14"/>
  <c r="AF29" i="14" s="1"/>
  <c r="G47" i="14"/>
  <c r="D47" i="14"/>
  <c r="C46" i="14"/>
  <c r="C42" i="14"/>
  <c r="F40" i="14"/>
  <c r="D39" i="14"/>
  <c r="F38" i="14"/>
  <c r="C38" i="14"/>
  <c r="F37" i="14"/>
  <c r="I51" i="14"/>
  <c r="C25" i="18"/>
  <c r="C24" i="18"/>
  <c r="AH24" i="18"/>
  <c r="Y24" i="18"/>
  <c r="AY22" i="18"/>
  <c r="BC20" i="18"/>
  <c r="Q20" i="18"/>
  <c r="F18" i="18"/>
  <c r="BP31" i="10"/>
  <c r="BP31" i="21" s="1"/>
  <c r="BP32" i="21" s="1"/>
  <c r="E50" i="14"/>
  <c r="C48" i="14"/>
  <c r="O26" i="18"/>
  <c r="G26" i="18"/>
  <c r="BD24" i="18"/>
  <c r="AF24" i="18"/>
  <c r="AC23" i="18"/>
  <c r="M23" i="18"/>
  <c r="D23" i="18"/>
  <c r="AG22" i="18"/>
  <c r="BI21" i="18"/>
  <c r="G20" i="18"/>
  <c r="BH19" i="18"/>
  <c r="AY19" i="18"/>
  <c r="AG15" i="18"/>
  <c r="AU14" i="18"/>
  <c r="AE14" i="18"/>
  <c r="W14" i="18"/>
  <c r="AI13" i="18"/>
  <c r="X12" i="18"/>
  <c r="AY10" i="18"/>
  <c r="AQ31" i="10"/>
  <c r="AQ31" i="21" s="1"/>
  <c r="AQ32" i="21" s="1"/>
  <c r="AI21" i="18"/>
  <c r="H44" i="14"/>
  <c r="D37" i="14"/>
  <c r="I48" i="14"/>
  <c r="AH27" i="18"/>
  <c r="D17" i="18"/>
  <c r="V25" i="18"/>
  <c r="N25" i="18"/>
  <c r="AJ24" i="18"/>
  <c r="U24" i="18"/>
  <c r="N24" i="18"/>
  <c r="AH23" i="18"/>
  <c r="AB23" i="18"/>
  <c r="AN22" i="18"/>
  <c r="P22" i="18"/>
  <c r="H22" i="18"/>
  <c r="AV20" i="18"/>
  <c r="X19" i="18"/>
  <c r="BB18" i="18"/>
  <c r="BC16" i="18"/>
  <c r="AC12" i="18"/>
  <c r="BG11" i="18"/>
  <c r="AJ11" i="18"/>
  <c r="BD10" i="18"/>
  <c r="AV10" i="18"/>
  <c r="O9" i="18"/>
  <c r="Z27" i="14"/>
  <c r="Z29" i="14" s="1"/>
  <c r="C51" i="14"/>
  <c r="F36" i="14"/>
  <c r="I35" i="14"/>
  <c r="AL27" i="18"/>
  <c r="T24" i="18"/>
  <c r="AD15" i="18"/>
  <c r="AJ12" i="18"/>
  <c r="S11" i="18"/>
  <c r="C9" i="18"/>
  <c r="C41" i="14"/>
  <c r="I36" i="14"/>
  <c r="BB26" i="18"/>
  <c r="AT26" i="18"/>
  <c r="AL26" i="18"/>
  <c r="AD26" i="18"/>
  <c r="AZ25" i="18"/>
  <c r="AJ25" i="18"/>
  <c r="AX24" i="18"/>
  <c r="I23" i="18"/>
  <c r="AL22" i="18"/>
  <c r="F22" i="18"/>
  <c r="AY21" i="18"/>
  <c r="N21" i="18"/>
  <c r="BA20" i="18"/>
  <c r="U16" i="18"/>
  <c r="H14" i="18"/>
  <c r="G26" i="23"/>
  <c r="G27" i="23" s="1"/>
  <c r="C20" i="18"/>
  <c r="K25" i="18"/>
  <c r="AW24" i="18"/>
  <c r="AO24" i="18"/>
  <c r="AS22" i="18"/>
  <c r="BE21" i="18"/>
  <c r="AK19" i="18"/>
  <c r="AC19" i="18"/>
  <c r="BI17" i="18"/>
  <c r="BA17" i="18"/>
  <c r="V17" i="18"/>
  <c r="M16" i="18"/>
  <c r="H15" i="18"/>
  <c r="AR14" i="18"/>
  <c r="G14" i="18"/>
  <c r="BF13" i="18"/>
  <c r="E13" i="18"/>
  <c r="BD11" i="18"/>
  <c r="AH11" i="18"/>
  <c r="Q11" i="18"/>
  <c r="W10" i="18"/>
  <c r="C34" i="14"/>
  <c r="F51" i="14"/>
  <c r="D46" i="14"/>
  <c r="D44" i="14"/>
  <c r="F43" i="14"/>
  <c r="G38" i="14"/>
  <c r="E38" i="14"/>
  <c r="H50" i="14"/>
  <c r="C17" i="18"/>
  <c r="C13" i="18"/>
  <c r="AQ26" i="18"/>
  <c r="D26" i="18"/>
  <c r="AG25" i="18"/>
  <c r="Q25" i="18"/>
  <c r="AM24" i="18"/>
  <c r="AK23" i="18"/>
  <c r="AQ22" i="18"/>
  <c r="T22" i="18"/>
  <c r="K21" i="18"/>
  <c r="U20" i="18"/>
  <c r="AQ19" i="18"/>
  <c r="AA19" i="18"/>
  <c r="S19" i="18"/>
  <c r="AO18" i="18"/>
  <c r="S13" i="18"/>
  <c r="AK27" i="14"/>
  <c r="AK29" i="14" s="1"/>
  <c r="E42" i="14"/>
  <c r="F39" i="14"/>
  <c r="O26" i="23"/>
  <c r="O27" i="23" s="1"/>
  <c r="AX21" i="18"/>
  <c r="BI25" i="18"/>
  <c r="N27" i="18"/>
  <c r="H48" i="14"/>
  <c r="H47" i="14"/>
  <c r="AQ27" i="18"/>
  <c r="L27" i="18"/>
  <c r="AG26" i="18"/>
  <c r="AM25" i="18"/>
  <c r="G24" i="18"/>
  <c r="BG23" i="18"/>
  <c r="S20" i="18"/>
  <c r="BE19" i="18"/>
  <c r="BC18" i="18"/>
  <c r="BB16" i="18"/>
  <c r="Q16" i="18"/>
  <c r="AV15" i="18"/>
  <c r="Q15" i="18"/>
  <c r="AM13" i="18"/>
  <c r="BH12" i="18"/>
  <c r="W9" i="18"/>
  <c r="AF27" i="18"/>
  <c r="D27" i="18"/>
  <c r="C27" i="18"/>
  <c r="F46" i="14"/>
  <c r="H38" i="14"/>
  <c r="E36" i="14"/>
  <c r="G35" i="14"/>
  <c r="AB26" i="18"/>
  <c r="AZ24" i="18"/>
  <c r="H24" i="18"/>
  <c r="J22" i="18"/>
  <c r="AQ20" i="18"/>
  <c r="H20" i="18"/>
  <c r="AZ19" i="18"/>
  <c r="AS19" i="18"/>
  <c r="AV17" i="18"/>
  <c r="AU17" i="18"/>
  <c r="P17" i="18"/>
  <c r="D19" i="18"/>
  <c r="H51" i="14"/>
  <c r="D48" i="14"/>
  <c r="F44" i="14"/>
  <c r="H43" i="14"/>
  <c r="G39" i="14"/>
  <c r="C37" i="14"/>
  <c r="D35" i="14"/>
  <c r="I40" i="14"/>
  <c r="AB25" i="18"/>
  <c r="AP22" i="18"/>
  <c r="AO22" i="18"/>
  <c r="Y22" i="18"/>
  <c r="Q22" i="18"/>
  <c r="AP20" i="18"/>
  <c r="BJ17" i="18"/>
  <c r="BB17" i="18"/>
  <c r="F34" i="14"/>
  <c r="G44" i="14"/>
  <c r="AO27" i="18"/>
  <c r="BE24" i="18"/>
  <c r="Z23" i="18"/>
  <c r="C22" i="18"/>
  <c r="AU22" i="18"/>
  <c r="AU20" i="18"/>
  <c r="R19" i="18"/>
  <c r="E16" i="18"/>
  <c r="M27" i="18"/>
  <c r="BK24" i="18"/>
  <c r="G51" i="14"/>
  <c r="D51" i="14"/>
  <c r="W26" i="18"/>
  <c r="I25" i="18"/>
  <c r="BH20" i="18"/>
  <c r="F47" i="14"/>
  <c r="C40" i="14"/>
  <c r="AF25" i="18"/>
  <c r="I52" i="14"/>
  <c r="I53" i="14" s="1"/>
  <c r="C16" i="18"/>
  <c r="AU26" i="18"/>
  <c r="BH15" i="18"/>
  <c r="AQ24" i="18"/>
  <c r="R22" i="18"/>
  <c r="E49" i="14"/>
  <c r="D41" i="14"/>
  <c r="F35" i="14"/>
  <c r="I50" i="14"/>
  <c r="C26" i="18"/>
  <c r="C15" i="18"/>
  <c r="BA26" i="18"/>
  <c r="AS26" i="18"/>
  <c r="X24" i="18"/>
  <c r="BA23" i="18"/>
  <c r="AS23" i="18"/>
  <c r="AA22" i="18"/>
  <c r="AD20" i="18"/>
  <c r="AE19" i="18"/>
  <c r="AG17" i="18"/>
  <c r="Y17" i="18"/>
  <c r="I17" i="18"/>
  <c r="AU16" i="18"/>
  <c r="AT16" i="18"/>
  <c r="W16" i="18"/>
  <c r="AX14" i="18"/>
  <c r="AH14" i="18"/>
  <c r="AH12" i="18"/>
  <c r="D12" i="18"/>
  <c r="BC9" i="18"/>
  <c r="AU9" i="18"/>
  <c r="BS26" i="23"/>
  <c r="BS27" i="23" s="1"/>
  <c r="BD26" i="23"/>
  <c r="BD27" i="23" s="1"/>
  <c r="BP27" i="14"/>
  <c r="AC24" i="18"/>
  <c r="N23" i="18"/>
  <c r="P19" i="18"/>
  <c r="D18" i="18"/>
  <c r="AC15" i="18"/>
  <c r="AQ13" i="18"/>
  <c r="F9" i="18"/>
  <c r="C50" i="14"/>
  <c r="E45" i="14"/>
  <c r="C45" i="14"/>
  <c r="C43" i="14"/>
  <c r="H41" i="14"/>
  <c r="E40" i="14"/>
  <c r="E39" i="14"/>
  <c r="C35" i="14"/>
  <c r="I34" i="14"/>
  <c r="I46" i="14"/>
  <c r="AV27" i="18"/>
  <c r="C11" i="18"/>
  <c r="AY25" i="18"/>
  <c r="AR25" i="18"/>
  <c r="D24" i="18"/>
  <c r="U23" i="18"/>
  <c r="AC22" i="18"/>
  <c r="W22" i="18"/>
  <c r="N22" i="18"/>
  <c r="AN21" i="18"/>
  <c r="BG20" i="18"/>
  <c r="E20" i="18"/>
  <c r="N19" i="18"/>
  <c r="BA18" i="18"/>
  <c r="T18" i="18"/>
  <c r="L18" i="18"/>
  <c r="AQ17" i="18"/>
  <c r="AC17" i="18"/>
  <c r="AO15" i="18"/>
  <c r="AO13" i="18"/>
  <c r="K12" i="18"/>
  <c r="BF10" i="18"/>
  <c r="F17" i="18"/>
  <c r="AL12" i="18"/>
  <c r="Z31" i="10"/>
  <c r="Z31" i="21" s="1"/>
  <c r="Z32" i="21" s="1"/>
  <c r="AT27" i="18"/>
  <c r="AN26" i="18"/>
  <c r="AL24" i="18"/>
  <c r="AG23" i="18"/>
  <c r="E23" i="18"/>
  <c r="L22" i="18"/>
  <c r="P21" i="18"/>
  <c r="Y20" i="18"/>
  <c r="AD18" i="18"/>
  <c r="J18" i="18"/>
  <c r="BK17" i="18"/>
  <c r="AP17" i="18"/>
  <c r="AW16" i="18"/>
  <c r="BB15" i="18"/>
  <c r="AU15" i="18"/>
  <c r="AK14" i="18"/>
  <c r="J14" i="18"/>
  <c r="AT13" i="18"/>
  <c r="I12" i="18"/>
  <c r="AO11" i="18"/>
  <c r="AA11" i="18"/>
  <c r="AQ10" i="18"/>
  <c r="AI9" i="18"/>
  <c r="AB9" i="18"/>
  <c r="K31" i="10"/>
  <c r="K31" i="21" s="1"/>
  <c r="K32" i="21" s="1"/>
  <c r="BW27" i="14"/>
  <c r="BW31" i="21"/>
  <c r="BW32" i="21" s="1"/>
  <c r="L25" i="18"/>
  <c r="AS24" i="18"/>
  <c r="AK24" i="18"/>
  <c r="R24" i="18"/>
  <c r="J24" i="18"/>
  <c r="K23" i="18"/>
  <c r="AH22" i="18"/>
  <c r="BF18" i="18"/>
  <c r="Y16" i="18"/>
  <c r="AL15" i="18"/>
  <c r="BK10" i="18"/>
  <c r="AJ10" i="18"/>
  <c r="H9" i="18"/>
  <c r="AA14" i="18"/>
  <c r="BH13" i="18"/>
  <c r="Z13" i="18"/>
  <c r="AP12" i="18"/>
  <c r="N12" i="18"/>
  <c r="AM11" i="18"/>
  <c r="J11" i="18"/>
  <c r="D10" i="18"/>
  <c r="T9" i="18"/>
  <c r="BT26" i="23"/>
  <c r="BT27" i="23" s="1"/>
  <c r="BU26" i="23"/>
  <c r="BU27" i="23" s="1"/>
  <c r="BV26" i="23"/>
  <c r="BV27" i="23" s="1"/>
  <c r="BT32" i="21"/>
  <c r="BN16" i="14"/>
  <c r="BN18" i="14"/>
  <c r="BN13" i="14"/>
  <c r="BO12" i="14"/>
  <c r="K24" i="18"/>
  <c r="Q14" i="18"/>
  <c r="P14" i="18"/>
  <c r="AV9" i="18"/>
  <c r="I9" i="18"/>
  <c r="AR26" i="23"/>
  <c r="AR27" i="23" s="1"/>
  <c r="AF26" i="18"/>
  <c r="AJ21" i="18"/>
  <c r="AQ18" i="18"/>
  <c r="AH18" i="18"/>
  <c r="H16" i="18"/>
  <c r="AB26" i="23"/>
  <c r="AB27" i="23" s="1"/>
  <c r="D26" i="23"/>
  <c r="D27" i="23" s="1"/>
  <c r="D14" i="18"/>
  <c r="AM10" i="18"/>
  <c r="AN10" i="18"/>
  <c r="BK27" i="18"/>
  <c r="I37" i="14"/>
  <c r="AY26" i="18"/>
  <c r="AC26" i="18"/>
  <c r="AV25" i="18"/>
  <c r="AU23" i="18"/>
  <c r="AL23" i="18"/>
  <c r="AT22" i="18"/>
  <c r="P20" i="18"/>
  <c r="AX11" i="18"/>
  <c r="BB31" i="10"/>
  <c r="BB31" i="21" s="1"/>
  <c r="BB32" i="21" s="1"/>
  <c r="BB25" i="19"/>
  <c r="BA27" i="14"/>
  <c r="BA29" i="14" s="1"/>
  <c r="BB27" i="14"/>
  <c r="BB29" i="14" s="1"/>
  <c r="U31" i="10"/>
  <c r="U31" i="21" s="1"/>
  <c r="U32" i="21" s="1"/>
  <c r="U25" i="19"/>
  <c r="T27" i="14"/>
  <c r="E48" i="14"/>
  <c r="H45" i="14"/>
  <c r="AP27" i="18"/>
  <c r="BD22" i="18"/>
  <c r="BE22" i="18"/>
  <c r="Q17" i="18"/>
  <c r="O15" i="18"/>
  <c r="BH11" i="18"/>
  <c r="BK26" i="23"/>
  <c r="BK27" i="23" s="1"/>
  <c r="AY26" i="23"/>
  <c r="AY27" i="23" s="1"/>
  <c r="AA26" i="23"/>
  <c r="AA27" i="23" s="1"/>
  <c r="S27" i="14"/>
  <c r="T31" i="10"/>
  <c r="T31" i="21" s="1"/>
  <c r="T32" i="21" s="1"/>
  <c r="T25" i="19"/>
  <c r="R27" i="18" s="1"/>
  <c r="BV31" i="21"/>
  <c r="BV32" i="21" s="1"/>
  <c r="BU27" i="14"/>
  <c r="AD25" i="18"/>
  <c r="D49" i="14"/>
  <c r="AM26" i="18"/>
  <c r="AT25" i="18"/>
  <c r="O25" i="18"/>
  <c r="BI18" i="18"/>
  <c r="AG16" i="18"/>
  <c r="BB9" i="18"/>
  <c r="AO25" i="19"/>
  <c r="AN27" i="14"/>
  <c r="AD27" i="14"/>
  <c r="AD29" i="14" s="1"/>
  <c r="AD31" i="10"/>
  <c r="AD31" i="21" s="1"/>
  <c r="AD32" i="21" s="1"/>
  <c r="AD25" i="19"/>
  <c r="AB27" i="18" s="1"/>
  <c r="O24" i="18"/>
  <c r="AY25" i="19"/>
  <c r="AY31" i="10"/>
  <c r="AY31" i="21" s="1"/>
  <c r="AY32" i="21" s="1"/>
  <c r="R31" i="10"/>
  <c r="R31" i="21" s="1"/>
  <c r="R32" i="21" s="1"/>
  <c r="R27" i="14"/>
  <c r="R25" i="19"/>
  <c r="P27" i="18" s="1"/>
  <c r="BF27" i="18"/>
  <c r="G40" i="14"/>
  <c r="H39" i="14"/>
  <c r="X27" i="18"/>
  <c r="BG26" i="18"/>
  <c r="P26" i="18"/>
  <c r="BJ24" i="18"/>
  <c r="E24" i="18"/>
  <c r="BB23" i="18"/>
  <c r="AJ23" i="18"/>
  <c r="I19" i="18"/>
  <c r="AE16" i="18"/>
  <c r="AW13" i="18"/>
  <c r="X10" i="18"/>
  <c r="AZ9" i="18"/>
  <c r="F41" i="14"/>
  <c r="AC9" i="18"/>
  <c r="AW27" i="14"/>
  <c r="AL31" i="10"/>
  <c r="AL31" i="21" s="1"/>
  <c r="AL32" i="21" s="1"/>
  <c r="AL25" i="19"/>
  <c r="AB27" i="14"/>
  <c r="AB25" i="19"/>
  <c r="F31" i="10"/>
  <c r="F31" i="21" s="1"/>
  <c r="F32" i="21" s="1"/>
  <c r="F27" i="14"/>
  <c r="C52" i="14" s="1"/>
  <c r="C53" i="14" s="1"/>
  <c r="X26" i="18"/>
  <c r="Y26" i="18"/>
  <c r="BG21" i="18"/>
  <c r="BF21" i="18"/>
  <c r="Q21" i="18"/>
  <c r="Z26" i="23"/>
  <c r="Z27" i="23" s="1"/>
  <c r="AH26" i="23"/>
  <c r="AH27" i="23" s="1"/>
  <c r="BD26" i="18"/>
  <c r="AE24" i="18"/>
  <c r="AD22" i="18"/>
  <c r="AE22" i="18"/>
  <c r="Z21" i="18"/>
  <c r="Z19" i="18"/>
  <c r="G19" i="18"/>
  <c r="Q18" i="18"/>
  <c r="AS17" i="18"/>
  <c r="BI16" i="18"/>
  <c r="X11" i="18"/>
  <c r="BH26" i="18"/>
  <c r="AZ26" i="18"/>
  <c r="G27" i="18" l="1"/>
  <c r="BC27" i="18"/>
  <c r="K27" i="18"/>
  <c r="S27" i="18"/>
  <c r="AC27" i="18"/>
  <c r="AW27" i="18"/>
  <c r="AX27" i="18"/>
  <c r="AN29" i="14"/>
  <c r="G52" i="14"/>
  <c r="G53" i="14" s="1"/>
  <c r="BA27" i="18"/>
  <c r="AZ27" i="18"/>
  <c r="AB29" i="14"/>
  <c r="F52" i="14"/>
  <c r="F53" i="14" s="1"/>
  <c r="AN27" i="18"/>
  <c r="AM27" i="18"/>
  <c r="T27" i="18"/>
  <c r="AW29" i="14"/>
  <c r="H52" i="14"/>
  <c r="H53" i="14" s="1"/>
  <c r="Z27" i="18"/>
  <c r="AA27" i="18"/>
  <c r="AJ27" i="18"/>
  <c r="AK27" i="18"/>
  <c r="E52" i="14"/>
  <c r="E53" i="14" s="1"/>
  <c r="Q27" i="18"/>
</calcChain>
</file>

<file path=xl/sharedStrings.xml><?xml version="1.0" encoding="utf-8"?>
<sst xmlns="http://schemas.openxmlformats.org/spreadsheetml/2006/main" count="555" uniqueCount="143">
  <si>
    <t xml:space="preserve"> - Sobre Ceuta y Melilla antes de 1975, véase el texto.</t>
  </si>
  <si>
    <t>DEF, número de defunciones</t>
  </si>
  <si>
    <t>(*) En Ceuta y Melila antes de 1975 se toma la parte proporcional del dato anual</t>
  </si>
  <si>
    <t>SVEG (t)</t>
  </si>
  <si>
    <t>consistente con población residente ajustada</t>
  </si>
  <si>
    <t>enero-junio</t>
  </si>
  <si>
    <t>España</t>
  </si>
  <si>
    <t>julio-dic</t>
  </si>
  <si>
    <t>CyMel*</t>
  </si>
  <si>
    <t>julio 1980</t>
  </si>
  <si>
    <t>a feb 1981</t>
  </si>
  <si>
    <t>mazo 1981</t>
  </si>
  <si>
    <t>a junio 81</t>
  </si>
  <si>
    <t>julio 1990</t>
  </si>
  <si>
    <t>a feb 1991</t>
  </si>
  <si>
    <t>mazo 1991</t>
  </si>
  <si>
    <t>a junio 91</t>
  </si>
  <si>
    <t>julio 2001</t>
  </si>
  <si>
    <t>a oct 2001</t>
  </si>
  <si>
    <t xml:space="preserve">  nov 2001</t>
  </si>
  <si>
    <t>a junio 02</t>
  </si>
  <si>
    <t>PV</t>
  </si>
  <si>
    <t>RIO</t>
  </si>
  <si>
    <t>CyMel</t>
  </si>
  <si>
    <t>España total</t>
  </si>
  <si>
    <t>Notas:</t>
  </si>
  <si>
    <t xml:space="preserve">NAC </t>
  </si>
  <si>
    <t>número de nacimientos</t>
  </si>
  <si>
    <t>saldo (in-)migratorio = pobres_corr(t+1) - pobres_corr(t) - saldo vegetativo (t)</t>
  </si>
  <si>
    <t>wPOBd_014 =</t>
  </si>
  <si>
    <t>peso de la población de 0 a 14 años en la población total de derecho</t>
  </si>
  <si>
    <t>31 dic.</t>
  </si>
  <si>
    <t>población de derecho o residente, a 1 de julio salvo que se indique lo contrario</t>
  </si>
  <si>
    <t>1 marzo</t>
  </si>
  <si>
    <t>1 noviemb</t>
  </si>
  <si>
    <t>datos del censo</t>
  </si>
  <si>
    <t xml:space="preserve"> = saldo vegetativo del año t = nacimientos -defunciones, en el año que empieza el 1 de julio de t</t>
  </si>
  <si>
    <t xml:space="preserve">POBd = </t>
  </si>
  <si>
    <t>NAC(t) =</t>
  </si>
  <si>
    <t>DEF(t) =</t>
  </si>
  <si>
    <t xml:space="preserve">saldo (in-)migratorio neto consistente con la serie de población de derecho = POBd(t+1) - POBd(t) - SVEG(t)
</t>
  </si>
  <si>
    <t>Ajuste a la población de derecho por migraciones no declaradas</t>
  </si>
  <si>
    <t>Población residente corregida por migraciones no declaradas = POBd + CORR_MIGND</t>
  </si>
  <si>
    <t xml:space="preserve"> - El dato anual se construye a partir de los datos mensuales que proporciona El INE</t>
  </si>
  <si>
    <t>peso en total</t>
  </si>
  <si>
    <t>SERIES</t>
  </si>
  <si>
    <t xml:space="preserve">DEF </t>
  </si>
  <si>
    <t>nacimientos durante el año que comienza el 1 de julio de t</t>
  </si>
  <si>
    <t>NAC, número de nacimientos</t>
  </si>
  <si>
    <t>saldo (in-)migratorio del año que comienza el 1 de julio de t = POBd(t+1) - POBd(t) - SVEG(t)</t>
  </si>
  <si>
    <r>
      <t>CORR_MIGND</t>
    </r>
    <r>
      <rPr>
        <sz val="10"/>
        <rFont val="Verdana"/>
        <family val="2"/>
      </rPr>
      <t xml:space="preserve"> = Ajuste a la población de derecho por migraciones no declaradas</t>
    </r>
  </si>
  <si>
    <r>
      <t>POBRES_CORR</t>
    </r>
    <r>
      <rPr>
        <sz val="10"/>
        <rFont val="Verdana"/>
        <family val="2"/>
      </rPr>
      <t xml:space="preserve"> = Población residente corregida = POBd + CORR_MIGND</t>
    </r>
  </si>
  <si>
    <t>POBd(t) =</t>
  </si>
  <si>
    <t>SVEG(t) =</t>
  </si>
  <si>
    <t>SMIG1(t) =</t>
  </si>
  <si>
    <t xml:space="preserve"> - El dato anual se construye a partir de los datos mensuales que proporciona el INE</t>
  </si>
  <si>
    <t>serie enlazada por mi 51-60</t>
  </si>
  <si>
    <t>personas</t>
  </si>
  <si>
    <t>31 dic</t>
  </si>
  <si>
    <t>SVEG, saldo vegetativo</t>
  </si>
  <si>
    <t>NAC(t) = nacimientos durante el año que comienza el 1 de julio de t</t>
  </si>
  <si>
    <t>detalle de años censales</t>
  </si>
  <si>
    <t>total</t>
  </si>
  <si>
    <t xml:space="preserve"> = población de derecho + ajuste a población de derecho</t>
  </si>
  <si>
    <t>SMIG2(t) =</t>
  </si>
  <si>
    <t>defunciones durante el año que comienza el 1 de julio de t</t>
  </si>
  <si>
    <t xml:space="preserve">    consistente con la series de población de derecho</t>
  </si>
  <si>
    <t>Para 1950-74 las defunciones se asignan a la comunidad en la que se inscriben</t>
  </si>
  <si>
    <t>sin Ceuta y Mel</t>
  </si>
  <si>
    <t>a 1 de julio salvo que se indique lo contrario</t>
  </si>
  <si>
    <t>peso de la población de 65 o nás años en la población total de derecho</t>
  </si>
  <si>
    <t>población de derecho o residente a 1 de julio de t.</t>
  </si>
  <si>
    <r>
      <t>SMIG1(t)</t>
    </r>
    <r>
      <rPr>
        <b/>
        <sz val="10"/>
        <rFont val="Verdana"/>
        <family val="2"/>
      </rPr>
      <t xml:space="preserve"> =</t>
    </r>
  </si>
  <si>
    <t>CORR_MIGND =</t>
  </si>
  <si>
    <t>POBRES_CORR =</t>
  </si>
  <si>
    <t>SMIG2 =</t>
  </si>
  <si>
    <t>wPOBd_65+ =</t>
  </si>
  <si>
    <t>DEF(t) = defunciones durante el año que comienza el 1 de julio de t</t>
  </si>
  <si>
    <t>número de defunciones</t>
  </si>
  <si>
    <t>AND</t>
  </si>
  <si>
    <t>ARA</t>
  </si>
  <si>
    <t>AST</t>
  </si>
  <si>
    <t>BAL</t>
  </si>
  <si>
    <t>CAN</t>
  </si>
  <si>
    <t>CANT</t>
  </si>
  <si>
    <t>CYL</t>
  </si>
  <si>
    <t>CLM</t>
  </si>
  <si>
    <t>CAT</t>
  </si>
  <si>
    <t>VAL</t>
  </si>
  <si>
    <t>EXT</t>
  </si>
  <si>
    <t>GAL</t>
  </si>
  <si>
    <t>MAD</t>
  </si>
  <si>
    <t>MUR</t>
  </si>
  <si>
    <t>NAV</t>
  </si>
  <si>
    <t>necesario para obtener la población residente corregida</t>
  </si>
  <si>
    <t>saldo (in-)migratorio neto consistente con la serie de población residente corregida = POBRES_CORR(t+1) – POBRES_CORR(t) - SVEG(t)</t>
  </si>
  <si>
    <t>peso de la población de 65 o más años en la población total de derecho</t>
  </si>
  <si>
    <r>
      <t xml:space="preserve">saldo vegetativo del año que comienza el 1 de julio de </t>
    </r>
    <r>
      <rPr>
        <i/>
        <sz val="10"/>
        <rFont val="Verdana"/>
        <family val="2"/>
      </rPr>
      <t>t</t>
    </r>
    <r>
      <rPr>
        <sz val="10"/>
        <rFont val="Verdana"/>
        <family val="2"/>
      </rPr>
      <t xml:space="preserve"> = </t>
    </r>
    <r>
      <rPr>
        <i/>
        <sz val="10"/>
        <rFont val="Verdana"/>
        <family val="2"/>
      </rPr>
      <t>NAC(t) - DEF (t).</t>
    </r>
  </si>
  <si>
    <t>Referencia:</t>
  </si>
  <si>
    <t>wPOBd_015 =</t>
  </si>
  <si>
    <t>peso de la población de 0 a 15 años en la población total de derecho</t>
  </si>
  <si>
    <t>POBd_16+ =</t>
  </si>
  <si>
    <t xml:space="preserve"> población de derecho de 16 o más años de edad</t>
  </si>
  <si>
    <t xml:space="preserve">POBd_16+ = </t>
  </si>
  <si>
    <t>población de derecho de 16 años de edad o más</t>
  </si>
  <si>
    <t>serie del INE Anuario 84 para 1961-70</t>
  </si>
  <si>
    <t>1 noviembre</t>
  </si>
  <si>
    <t>51-55</t>
  </si>
  <si>
    <t>55-59</t>
  </si>
  <si>
    <t>65-69</t>
  </si>
  <si>
    <t>75-79</t>
  </si>
  <si>
    <t>85-89</t>
  </si>
  <si>
    <t>96-2000</t>
  </si>
  <si>
    <t>extranjero</t>
  </si>
  <si>
    <t>2004-08</t>
  </si>
  <si>
    <t>julio 2011</t>
  </si>
  <si>
    <t>a oct 2011</t>
  </si>
  <si>
    <t xml:space="preserve">  nov 2011</t>
  </si>
  <si>
    <t>a junio 12</t>
  </si>
  <si>
    <t>de 1975 en adelante a la comunidad de residencia de la madre</t>
  </si>
  <si>
    <t>Para 1950-74 los nacimientos se asignan a la comunidad en la que se inscriben,</t>
  </si>
  <si>
    <t>de 1975 en adelante a la comunidad de residencia del fallecido</t>
  </si>
  <si>
    <t>saldos acumulados durante ciertos periodos quinquenales</t>
  </si>
  <si>
    <t>total, miles</t>
  </si>
  <si>
    <t>16+</t>
  </si>
  <si>
    <t>16 a 64</t>
  </si>
  <si>
    <t>pob 65+</t>
  </si>
  <si>
    <t>65+</t>
  </si>
  <si>
    <t>def</t>
  </si>
  <si>
    <t xml:space="preserve">POBd_16-64 = </t>
  </si>
  <si>
    <t>población de derecho en edad de trabajar, 16-64</t>
  </si>
  <si>
    <t xml:space="preserve">PET = </t>
  </si>
  <si>
    <t>población en edad de trabajar (de 16 a 64 años)</t>
  </si>
  <si>
    <t>prov</t>
  </si>
  <si>
    <t xml:space="preserve">INE, </t>
  </si>
  <si>
    <t>series del INE 71+ Cifras de Población</t>
  </si>
  <si>
    <t>2019+ Estadística continua de población</t>
  </si>
  <si>
    <t>1950-2022</t>
  </si>
  <si>
    <r>
      <t>Referencia:</t>
    </r>
    <r>
      <rPr>
        <sz val="10"/>
        <rFont val="Verdana"/>
        <family val="2"/>
      </rPr>
      <t xml:space="preserve"> de la Fuente, A. (2025). “Series largas de algunos agregados económicos y demográficos regionales: Actualización de RegData hasta 2023. (RegData y RegData Dem versión 7.0-2023).”</t>
    </r>
  </si>
  <si>
    <t xml:space="preserve"> FEDEA, Estudios sobre economía española</t>
  </si>
  <si>
    <t>https://fedea.net/documentos-economia-regional-y-urbana/</t>
  </si>
  <si>
    <t>1950-2023</t>
  </si>
  <si>
    <t>1950-2024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</si>
</sst>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0.0"/>
  </numFmts>
  <fonts count="8" x14ac:knownFonts="1"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16" fontId="0" fillId="0" borderId="0" xfId="0" applyNumberFormat="1" applyAlignment="1">
      <alignment horizontal="center"/>
    </xf>
    <xf numFmtId="17" fontId="2" fillId="0" borderId="0" xfId="0" applyNumberFormat="1" applyFont="1" applyAlignment="1">
      <alignment horizontal="center" wrapText="1"/>
    </xf>
    <xf numFmtId="16" fontId="2" fillId="0" borderId="0" xfId="0" applyNumberFormat="1" applyFont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 wrapText="1"/>
    </xf>
    <xf numFmtId="3" fontId="2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6" fillId="0" borderId="0" xfId="1" applyAlignment="1" applyProtection="1"/>
    <xf numFmtId="10" fontId="4" fillId="0" borderId="0" xfId="0" applyNumberFormat="1" applyFont="1"/>
    <xf numFmtId="10" fontId="0" fillId="0" borderId="0" xfId="0" applyNumberFormat="1"/>
    <xf numFmtId="10" fontId="2" fillId="0" borderId="0" xfId="0" applyNumberFormat="1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166" fontId="0" fillId="0" borderId="0" xfId="0" applyNumberFormat="1"/>
    <xf numFmtId="165" fontId="0" fillId="0" borderId="0" xfId="0" applyNumberFormat="1"/>
    <xf numFmtId="3" fontId="0" fillId="0" borderId="0" xfId="0" applyNumberForma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edea.net/documentos-economia-regional-y-urba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E24"/>
  <sheetViews>
    <sheetView topLeftCell="A6" zoomScale="140" zoomScaleNormal="140" workbookViewId="0">
      <selection activeCell="D18" sqref="D18"/>
    </sheetView>
  </sheetViews>
  <sheetFormatPr baseColWidth="10" defaultRowHeight="13" x14ac:dyDescent="0.15"/>
  <cols>
    <col min="3" max="3" width="17" customWidth="1"/>
    <col min="4" max="4" width="63.83203125" customWidth="1"/>
  </cols>
  <sheetData>
    <row r="5" spans="3:5" x14ac:dyDescent="0.15">
      <c r="C5" s="1" t="s">
        <v>45</v>
      </c>
    </row>
    <row r="7" spans="3:5" ht="14" x14ac:dyDescent="0.15">
      <c r="C7" s="23" t="s">
        <v>38</v>
      </c>
      <c r="D7" s="24" t="s">
        <v>47</v>
      </c>
      <c r="E7" s="25" t="s">
        <v>141</v>
      </c>
    </row>
    <row r="8" spans="3:5" ht="14" x14ac:dyDescent="0.15">
      <c r="C8" s="23" t="s">
        <v>39</v>
      </c>
      <c r="D8" s="24" t="s">
        <v>65</v>
      </c>
      <c r="E8" s="25" t="s">
        <v>141</v>
      </c>
    </row>
    <row r="9" spans="3:5" ht="28" x14ac:dyDescent="0.15">
      <c r="C9" s="23" t="s">
        <v>53</v>
      </c>
      <c r="D9" s="24" t="s">
        <v>97</v>
      </c>
      <c r="E9" s="25" t="s">
        <v>141</v>
      </c>
    </row>
    <row r="10" spans="3:5" ht="14" x14ac:dyDescent="0.15">
      <c r="C10" s="23" t="s">
        <v>52</v>
      </c>
      <c r="D10" s="24" t="s">
        <v>71</v>
      </c>
      <c r="E10" s="25" t="s">
        <v>142</v>
      </c>
    </row>
    <row r="11" spans="3:5" ht="35" customHeight="1" x14ac:dyDescent="0.15">
      <c r="C11" s="23" t="s">
        <v>72</v>
      </c>
      <c r="D11" s="26" t="s">
        <v>40</v>
      </c>
      <c r="E11" s="25" t="s">
        <v>141</v>
      </c>
    </row>
    <row r="12" spans="3:5" ht="14" x14ac:dyDescent="0.15">
      <c r="C12" s="23" t="s">
        <v>73</v>
      </c>
      <c r="D12" s="27" t="s">
        <v>41</v>
      </c>
      <c r="E12" s="25" t="s">
        <v>141</v>
      </c>
    </row>
    <row r="13" spans="3:5" ht="28" x14ac:dyDescent="0.15">
      <c r="C13" s="23" t="s">
        <v>74</v>
      </c>
      <c r="D13" s="24" t="s">
        <v>42</v>
      </c>
      <c r="E13" s="25" t="s">
        <v>137</v>
      </c>
    </row>
    <row r="14" spans="3:5" ht="42" x14ac:dyDescent="0.15">
      <c r="C14" s="23" t="s">
        <v>75</v>
      </c>
      <c r="D14" s="24" t="s">
        <v>95</v>
      </c>
      <c r="E14" s="25" t="s">
        <v>141</v>
      </c>
    </row>
    <row r="15" spans="3:5" ht="14" x14ac:dyDescent="0.15">
      <c r="C15" s="23" t="s">
        <v>29</v>
      </c>
      <c r="D15" s="27" t="s">
        <v>30</v>
      </c>
      <c r="E15" s="25" t="s">
        <v>142</v>
      </c>
    </row>
    <row r="16" spans="3:5" ht="14" x14ac:dyDescent="0.15">
      <c r="C16" s="23" t="s">
        <v>76</v>
      </c>
      <c r="D16" s="27" t="s">
        <v>96</v>
      </c>
      <c r="E16" s="25" t="s">
        <v>142</v>
      </c>
    </row>
    <row r="17" spans="3:5" ht="14" x14ac:dyDescent="0.15">
      <c r="C17" s="23" t="s">
        <v>99</v>
      </c>
      <c r="D17" s="27" t="s">
        <v>100</v>
      </c>
      <c r="E17" s="25" t="s">
        <v>142</v>
      </c>
    </row>
    <row r="18" spans="3:5" ht="14" x14ac:dyDescent="0.15">
      <c r="C18" s="23" t="s">
        <v>101</v>
      </c>
      <c r="D18" s="27" t="s">
        <v>102</v>
      </c>
      <c r="E18" s="25" t="s">
        <v>142</v>
      </c>
    </row>
    <row r="19" spans="3:5" ht="14" x14ac:dyDescent="0.15">
      <c r="C19" s="2" t="s">
        <v>131</v>
      </c>
      <c r="D19" s="27" t="s">
        <v>132</v>
      </c>
      <c r="E19" s="25" t="s">
        <v>142</v>
      </c>
    </row>
    <row r="20" spans="3:5" x14ac:dyDescent="0.15">
      <c r="C20" s="1"/>
    </row>
    <row r="21" spans="3:5" x14ac:dyDescent="0.15">
      <c r="C21" s="1" t="s">
        <v>98</v>
      </c>
    </row>
    <row r="22" spans="3:5" x14ac:dyDescent="0.15">
      <c r="C22" s="1" t="s">
        <v>138</v>
      </c>
    </row>
    <row r="23" spans="3:5" x14ac:dyDescent="0.15">
      <c r="C23" s="7" t="s">
        <v>139</v>
      </c>
    </row>
    <row r="24" spans="3:5" x14ac:dyDescent="0.15">
      <c r="C24" s="19" t="s">
        <v>140</v>
      </c>
    </row>
  </sheetData>
  <phoneticPr fontId="5"/>
  <hyperlinks>
    <hyperlink ref="C24" r:id="rId1" xr:uid="{6273EA4B-D2D3-9642-8717-766890B8958B}"/>
  </hyperlinks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CD28"/>
  <sheetViews>
    <sheetView topLeftCell="A2" zoomScale="125" zoomScaleNormal="125" workbookViewId="0">
      <pane xSplit="11600" topLeftCell="BP1" activePane="topRight"/>
      <selection activeCell="A14" sqref="A14:XFD14"/>
      <selection pane="topRight" activeCell="BW7" sqref="BW7"/>
    </sheetView>
  </sheetViews>
  <sheetFormatPr baseColWidth="10" defaultRowHeight="13" x14ac:dyDescent="0.15"/>
  <cols>
    <col min="1" max="1" width="4.1640625" customWidth="1"/>
  </cols>
  <sheetData>
    <row r="3" spans="2:82" x14ac:dyDescent="0.15">
      <c r="B3" s="2" t="s">
        <v>29</v>
      </c>
      <c r="C3" t="s">
        <v>30</v>
      </c>
    </row>
    <row r="4" spans="2:82" x14ac:dyDescent="0.15">
      <c r="B4" t="s">
        <v>69</v>
      </c>
    </row>
    <row r="6" spans="2:82" x14ac:dyDescent="0.15">
      <c r="C6" s="3" t="s">
        <v>31</v>
      </c>
    </row>
    <row r="7" spans="2:82" ht="15" customHeight="1" x14ac:dyDescent="0.15">
      <c r="C7" s="3">
        <v>1950</v>
      </c>
      <c r="D7" s="3">
        <v>1951</v>
      </c>
      <c r="E7" s="3">
        <v>1952</v>
      </c>
      <c r="F7" s="3">
        <v>1953</v>
      </c>
      <c r="G7" s="3">
        <v>1954</v>
      </c>
      <c r="H7" s="3">
        <v>1955</v>
      </c>
      <c r="I7" s="3">
        <v>1956</v>
      </c>
      <c r="J7" s="3">
        <v>1957</v>
      </c>
      <c r="K7" s="3">
        <v>1958</v>
      </c>
      <c r="L7" s="3">
        <v>1959</v>
      </c>
      <c r="M7" s="3">
        <v>1960</v>
      </c>
      <c r="N7" s="3">
        <v>1961</v>
      </c>
      <c r="O7" s="3">
        <v>1962</v>
      </c>
      <c r="P7" s="3">
        <v>1963</v>
      </c>
      <c r="Q7" s="3">
        <v>1964</v>
      </c>
      <c r="R7" s="3">
        <v>1965</v>
      </c>
      <c r="S7" s="3">
        <v>1966</v>
      </c>
      <c r="T7" s="3">
        <v>1967</v>
      </c>
      <c r="U7" s="3">
        <v>1968</v>
      </c>
      <c r="V7" s="3">
        <v>1969</v>
      </c>
      <c r="W7" s="3">
        <v>1970</v>
      </c>
      <c r="X7" s="3">
        <v>1971</v>
      </c>
      <c r="Y7" s="3">
        <v>1972</v>
      </c>
      <c r="Z7" s="3">
        <v>1973</v>
      </c>
      <c r="AA7" s="3">
        <v>1974</v>
      </c>
      <c r="AB7" s="3">
        <v>1975</v>
      </c>
      <c r="AC7" s="3">
        <v>1976</v>
      </c>
      <c r="AD7" s="3">
        <v>1977</v>
      </c>
      <c r="AE7" s="3">
        <v>1978</v>
      </c>
      <c r="AF7" s="3">
        <v>1979</v>
      </c>
      <c r="AG7" s="3">
        <v>1980</v>
      </c>
      <c r="AH7" s="3">
        <v>1981</v>
      </c>
      <c r="AI7" s="3">
        <v>1982</v>
      </c>
      <c r="AJ7" s="3">
        <v>1983</v>
      </c>
      <c r="AK7" s="3">
        <v>1984</v>
      </c>
      <c r="AL7" s="3">
        <v>1985</v>
      </c>
      <c r="AM7" s="3">
        <v>1986</v>
      </c>
      <c r="AN7" s="3">
        <v>1987</v>
      </c>
      <c r="AO7" s="3">
        <v>1988</v>
      </c>
      <c r="AP7" s="3">
        <v>1989</v>
      </c>
      <c r="AQ7" s="3">
        <v>1990</v>
      </c>
      <c r="AR7" s="3">
        <v>1991</v>
      </c>
      <c r="AS7" s="3">
        <v>1992</v>
      </c>
      <c r="AT7" s="3">
        <v>1993</v>
      </c>
      <c r="AU7" s="3">
        <v>1994</v>
      </c>
      <c r="AV7" s="3">
        <v>1995</v>
      </c>
      <c r="AW7" s="3">
        <v>1996</v>
      </c>
      <c r="AX7" s="3">
        <v>1997</v>
      </c>
      <c r="AY7" s="3">
        <v>1998</v>
      </c>
      <c r="AZ7" s="3">
        <v>1999</v>
      </c>
      <c r="BA7" s="3">
        <v>2000</v>
      </c>
      <c r="BB7" s="3">
        <v>2001</v>
      </c>
      <c r="BC7" s="3">
        <v>2002</v>
      </c>
      <c r="BD7" s="3">
        <v>2003</v>
      </c>
      <c r="BE7" s="3">
        <v>2004</v>
      </c>
      <c r="BF7" s="3">
        <v>2005</v>
      </c>
      <c r="BG7" s="3">
        <v>2006</v>
      </c>
      <c r="BH7" s="3">
        <v>2007</v>
      </c>
      <c r="BI7" s="3">
        <v>2008</v>
      </c>
      <c r="BJ7" s="3">
        <v>2009</v>
      </c>
      <c r="BK7" s="3">
        <v>2010</v>
      </c>
      <c r="BL7" s="3">
        <v>2011</v>
      </c>
      <c r="BM7" s="3">
        <v>2012</v>
      </c>
      <c r="BN7" s="3">
        <v>2013</v>
      </c>
      <c r="BO7" s="3">
        <f t="shared" ref="BO7:BV7" si="0">BN7+1</f>
        <v>2014</v>
      </c>
      <c r="BP7" s="3">
        <f t="shared" si="0"/>
        <v>2015</v>
      </c>
      <c r="BQ7" s="3">
        <f t="shared" si="0"/>
        <v>2016</v>
      </c>
      <c r="BR7" s="3">
        <f t="shared" si="0"/>
        <v>2017</v>
      </c>
      <c r="BS7" s="3">
        <f t="shared" si="0"/>
        <v>2018</v>
      </c>
      <c r="BT7" s="3">
        <f t="shared" si="0"/>
        <v>2019</v>
      </c>
      <c r="BU7" s="3">
        <f t="shared" si="0"/>
        <v>2020</v>
      </c>
      <c r="BV7" s="3">
        <f t="shared" si="0"/>
        <v>2021</v>
      </c>
      <c r="BW7" s="3">
        <f>BV7+1</f>
        <v>2022</v>
      </c>
      <c r="BX7" s="3">
        <f>BW7+1</f>
        <v>2023</v>
      </c>
      <c r="BY7" s="3">
        <f>BX7+1</f>
        <v>2024</v>
      </c>
      <c r="BZ7" s="3">
        <f>BY7+1</f>
        <v>2025</v>
      </c>
    </row>
    <row r="8" spans="2:82" ht="15" customHeight="1" x14ac:dyDescent="0.15">
      <c r="B8" s="4" t="s">
        <v>79</v>
      </c>
      <c r="C8" s="20">
        <v>0.29694877669688802</v>
      </c>
      <c r="D8" s="20">
        <v>0.29751062697572783</v>
      </c>
      <c r="E8" s="20">
        <v>0.29863432753340746</v>
      </c>
      <c r="F8" s="20">
        <v>0.29975802809108709</v>
      </c>
      <c r="G8" s="20">
        <v>0.30088172864876667</v>
      </c>
      <c r="H8" s="20">
        <v>0.3020054292064463</v>
      </c>
      <c r="I8" s="20">
        <v>0.30312912976412593</v>
      </c>
      <c r="J8" s="20">
        <v>0.30425283032180556</v>
      </c>
      <c r="K8" s="20">
        <v>0.30537653087948513</v>
      </c>
      <c r="L8" s="20">
        <v>0.30650023143716476</v>
      </c>
      <c r="M8" s="20">
        <v>0.30762393199484439</v>
      </c>
      <c r="N8" s="20">
        <v>0.3085618355136503</v>
      </c>
      <c r="O8" s="20">
        <v>0.30931394199358253</v>
      </c>
      <c r="P8" s="20">
        <v>0.31006604847351477</v>
      </c>
      <c r="Q8" s="20">
        <v>0.310818154953447</v>
      </c>
      <c r="R8" s="20">
        <v>0.31157026143337924</v>
      </c>
      <c r="S8" s="20">
        <v>0.31232236791331147</v>
      </c>
      <c r="T8" s="20">
        <v>0.31307447439324371</v>
      </c>
      <c r="U8" s="20">
        <v>0.31382658087317594</v>
      </c>
      <c r="V8" s="20">
        <v>0.31457868735310818</v>
      </c>
      <c r="W8" s="20">
        <v>0.31533079383304041</v>
      </c>
      <c r="X8" s="20">
        <v>0.31527411459711113</v>
      </c>
      <c r="Y8" s="20">
        <v>0.31349682402440904</v>
      </c>
      <c r="Z8" s="20">
        <v>0.31083126230139219</v>
      </c>
      <c r="AA8" s="20">
        <v>0.3082580006469679</v>
      </c>
      <c r="AB8" s="20">
        <v>0.30601035997826942</v>
      </c>
      <c r="AC8" s="20">
        <v>0.30390575806567982</v>
      </c>
      <c r="AD8" s="20">
        <v>0.30191561601493866</v>
      </c>
      <c r="AE8" s="20">
        <v>0.2991099136040688</v>
      </c>
      <c r="AF8" s="20">
        <v>0.29507831300603049</v>
      </c>
      <c r="AG8" s="20">
        <v>0.2904130440296615</v>
      </c>
      <c r="AH8" s="20">
        <v>0.28618328656449149</v>
      </c>
      <c r="AI8" s="20">
        <v>0.28020243086124091</v>
      </c>
      <c r="AJ8" s="20">
        <v>0.27484868352044262</v>
      </c>
      <c r="AK8" s="20">
        <v>0.2696764350327735</v>
      </c>
      <c r="AL8" s="20">
        <v>0.26416616181041974</v>
      </c>
      <c r="AM8" s="20">
        <v>0.25845445319571608</v>
      </c>
      <c r="AN8" s="20">
        <v>0.2524915794489988</v>
      </c>
      <c r="AO8" s="20">
        <v>0.24615270553232149</v>
      </c>
      <c r="AP8" s="20">
        <v>0.23966838928636494</v>
      </c>
      <c r="AQ8" s="20">
        <v>0.23287074794518964</v>
      </c>
      <c r="AR8" s="20">
        <v>0.22578210866891471</v>
      </c>
      <c r="AS8" s="20">
        <v>0.21903838547683063</v>
      </c>
      <c r="AT8" s="20">
        <v>0.2126951703338256</v>
      </c>
      <c r="AU8" s="20">
        <v>0.20634250925841477</v>
      </c>
      <c r="AV8" s="20">
        <v>0.20007938523134655</v>
      </c>
      <c r="AW8" s="20">
        <v>0.19423171742025747</v>
      </c>
      <c r="AX8" s="20">
        <v>0.18888778118020219</v>
      </c>
      <c r="AY8" s="20">
        <v>0.18409145472314783</v>
      </c>
      <c r="AZ8" s="20">
        <v>0.17983153624993409</v>
      </c>
      <c r="BA8" s="20">
        <v>0.17651405869335166</v>
      </c>
      <c r="BB8" s="20">
        <v>0.17377355054425547</v>
      </c>
      <c r="BC8" s="20">
        <v>0.17133064981787249</v>
      </c>
      <c r="BD8" s="20">
        <v>0.16978961026281172</v>
      </c>
      <c r="BE8" s="20">
        <v>0.16826703936801898</v>
      </c>
      <c r="BF8" s="20">
        <v>0.16626284969830335</v>
      </c>
      <c r="BG8" s="20">
        <v>0.16566011629477403</v>
      </c>
      <c r="BH8" s="20">
        <v>0.16504009566898165</v>
      </c>
      <c r="BI8" s="20">
        <v>0.16505340208666272</v>
      </c>
      <c r="BJ8" s="20">
        <v>0.16538607192061366</v>
      </c>
      <c r="BK8" s="21">
        <v>0.16540978964893657</v>
      </c>
      <c r="BL8" s="21">
        <v>0.16564337405621685</v>
      </c>
      <c r="BM8" s="21">
        <v>0.16570195812099522</v>
      </c>
      <c r="BN8" s="21">
        <v>0.1653773117456403</v>
      </c>
      <c r="BO8" s="21">
        <v>0.16459282546828355</v>
      </c>
      <c r="BP8" s="21">
        <v>0.16370242867158447</v>
      </c>
      <c r="BQ8" s="21">
        <v>0.16260821120008528</v>
      </c>
      <c r="BR8" s="21">
        <v>0.16139043126442451</v>
      </c>
      <c r="BS8" s="21">
        <v>0.1597027772999571</v>
      </c>
      <c r="BT8" s="21">
        <v>0.15635079448453409</v>
      </c>
      <c r="BU8" s="21">
        <v>0.15335352647896405</v>
      </c>
      <c r="BV8" s="21">
        <v>0.14970320615111657</v>
      </c>
      <c r="BW8" s="21">
        <v>0.14645459995893761</v>
      </c>
      <c r="BX8" s="21">
        <v>0.14261302541920759</v>
      </c>
      <c r="BY8" s="21">
        <v>0.13889035674133365</v>
      </c>
      <c r="BZ8" s="21">
        <v>0.1352529924770518</v>
      </c>
      <c r="CA8" s="21"/>
      <c r="CB8" s="21"/>
      <c r="CC8" s="21"/>
      <c r="CD8" s="21"/>
    </row>
    <row r="9" spans="2:82" ht="15" customHeight="1" x14ac:dyDescent="0.15">
      <c r="B9" s="4" t="s">
        <v>80</v>
      </c>
      <c r="C9" s="20">
        <v>0.2319403247102369</v>
      </c>
      <c r="D9" s="20">
        <v>0.23222756679453024</v>
      </c>
      <c r="E9" s="20">
        <v>0.23280205096311696</v>
      </c>
      <c r="F9" s="20">
        <v>0.23337653513170364</v>
      </c>
      <c r="G9" s="20">
        <v>0.23395101930029036</v>
      </c>
      <c r="H9" s="20">
        <v>0.23452550346887704</v>
      </c>
      <c r="I9" s="20">
        <v>0.23509998763746376</v>
      </c>
      <c r="J9" s="20">
        <v>0.23567447180605045</v>
      </c>
      <c r="K9" s="20">
        <v>0.23624895597463716</v>
      </c>
      <c r="L9" s="20">
        <v>0.23682344014322385</v>
      </c>
      <c r="M9" s="20">
        <v>0.23739792431181056</v>
      </c>
      <c r="N9" s="20">
        <v>0.23770680379602019</v>
      </c>
      <c r="O9" s="20">
        <v>0.23775007859585279</v>
      </c>
      <c r="P9" s="20">
        <v>0.23779335339568539</v>
      </c>
      <c r="Q9" s="20">
        <v>0.23783662819551799</v>
      </c>
      <c r="R9" s="20">
        <v>0.23787990299535058</v>
      </c>
      <c r="S9" s="20">
        <v>0.23792317779518318</v>
      </c>
      <c r="T9" s="20">
        <v>0.23796645259501578</v>
      </c>
      <c r="U9" s="20">
        <v>0.23800972739484838</v>
      </c>
      <c r="V9" s="20">
        <v>0.23805300219468098</v>
      </c>
      <c r="W9" s="20">
        <v>0.23809627699451358</v>
      </c>
      <c r="X9" s="20">
        <v>0.23771329192994406</v>
      </c>
      <c r="Y9" s="20">
        <v>0.23654712485539012</v>
      </c>
      <c r="Z9" s="20">
        <v>0.23498438873552899</v>
      </c>
      <c r="AA9" s="20">
        <v>0.23289882952159438</v>
      </c>
      <c r="AB9" s="20">
        <v>0.23117416555652606</v>
      </c>
      <c r="AC9" s="20">
        <v>0.22930294379215774</v>
      </c>
      <c r="AD9" s="20">
        <v>0.22766748633380704</v>
      </c>
      <c r="AE9" s="20">
        <v>0.22509752272423858</v>
      </c>
      <c r="AF9" s="20">
        <v>0.22152324548036864</v>
      </c>
      <c r="AG9" s="20">
        <v>0.21760930408065926</v>
      </c>
      <c r="AH9" s="20">
        <v>0.21380406571083529</v>
      </c>
      <c r="AI9" s="20">
        <v>0.20902864803427273</v>
      </c>
      <c r="AJ9" s="20">
        <v>0.20463101031147443</v>
      </c>
      <c r="AK9" s="20">
        <v>0.20011446806457464</v>
      </c>
      <c r="AL9" s="20">
        <v>0.19546212096628585</v>
      </c>
      <c r="AM9" s="20">
        <v>0.19015518093331879</v>
      </c>
      <c r="AN9" s="20">
        <v>0.18452539794788317</v>
      </c>
      <c r="AO9" s="20">
        <v>0.17873244589066381</v>
      </c>
      <c r="AP9" s="20">
        <v>0.17279943608770779</v>
      </c>
      <c r="AQ9" s="20">
        <v>0.16641416409337867</v>
      </c>
      <c r="AR9" s="20">
        <v>0.15986973838396915</v>
      </c>
      <c r="AS9" s="20">
        <v>0.15425672954286099</v>
      </c>
      <c r="AT9" s="20">
        <v>0.14897983458225905</v>
      </c>
      <c r="AU9" s="20">
        <v>0.14419331260422399</v>
      </c>
      <c r="AV9" s="20">
        <v>0.13967917852588582</v>
      </c>
      <c r="AW9" s="20">
        <v>0.13588057398498074</v>
      </c>
      <c r="AX9" s="20">
        <v>0.13279613094120563</v>
      </c>
      <c r="AY9" s="20">
        <v>0.13031252892512366</v>
      </c>
      <c r="AZ9" s="20">
        <v>0.12834665953046101</v>
      </c>
      <c r="BA9" s="20">
        <v>0.12693074831461609</v>
      </c>
      <c r="BB9" s="20">
        <v>0.12617895909174023</v>
      </c>
      <c r="BC9" s="20">
        <v>0.12638312690501191</v>
      </c>
      <c r="BD9" s="20">
        <v>0.12713040693310487</v>
      </c>
      <c r="BE9" s="20">
        <v>0.12779491654379996</v>
      </c>
      <c r="BF9" s="20">
        <v>0.12855100545613596</v>
      </c>
      <c r="BG9" s="20">
        <v>0.1301988598759756</v>
      </c>
      <c r="BH9" s="20">
        <v>0.1316564317711455</v>
      </c>
      <c r="BI9" s="20">
        <v>0.13359783018736784</v>
      </c>
      <c r="BJ9" s="20">
        <v>0.1360526706297385</v>
      </c>
      <c r="BK9" s="21">
        <v>0.13789126309085661</v>
      </c>
      <c r="BL9" s="21">
        <v>0.1395216200667295</v>
      </c>
      <c r="BM9" s="21">
        <v>0.14096669287891905</v>
      </c>
      <c r="BN9" s="21">
        <v>0.14183523194704092</v>
      </c>
      <c r="BO9" s="21">
        <v>0.14236174444277741</v>
      </c>
      <c r="BP9" s="21">
        <v>0.14284428095538207</v>
      </c>
      <c r="BQ9" s="21">
        <v>0.14287103011560492</v>
      </c>
      <c r="BR9" s="21">
        <v>0.142385699030565</v>
      </c>
      <c r="BS9" s="21">
        <v>0.14169483847823575</v>
      </c>
      <c r="BT9" s="21">
        <v>0.13918283551380276</v>
      </c>
      <c r="BU9" s="21">
        <v>0.1376762615429907</v>
      </c>
      <c r="BV9" s="21">
        <v>0.13592583213034234</v>
      </c>
      <c r="BW9" s="21">
        <v>0.13434016896494361</v>
      </c>
      <c r="BX9" s="21">
        <v>0.13160036781349446</v>
      </c>
      <c r="BY9" s="21">
        <v>0.12880471927857148</v>
      </c>
      <c r="BZ9" s="21">
        <v>0.12602324670996623</v>
      </c>
      <c r="CA9" s="21"/>
      <c r="CB9" s="21"/>
      <c r="CC9" s="21"/>
      <c r="CD9" s="21"/>
    </row>
    <row r="10" spans="2:82" ht="15" customHeight="1" x14ac:dyDescent="0.15">
      <c r="B10" s="4" t="s">
        <v>81</v>
      </c>
      <c r="C10" s="20">
        <v>0.23524840085648088</v>
      </c>
      <c r="D10" s="20">
        <v>0.23702442220492517</v>
      </c>
      <c r="E10" s="20">
        <v>0.24057646490181375</v>
      </c>
      <c r="F10" s="20">
        <v>0.24412850759870233</v>
      </c>
      <c r="G10" s="20">
        <v>0.24768055029559091</v>
      </c>
      <c r="H10" s="20">
        <v>0.25123259299247946</v>
      </c>
      <c r="I10" s="20">
        <v>0.25478463568936804</v>
      </c>
      <c r="J10" s="20">
        <v>0.25833667838625662</v>
      </c>
      <c r="K10" s="20">
        <v>0.2618887210831452</v>
      </c>
      <c r="L10" s="20">
        <v>0.26544076378003378</v>
      </c>
      <c r="M10" s="20">
        <v>0.26899280647692236</v>
      </c>
      <c r="N10" s="20">
        <v>0.26970491322858631</v>
      </c>
      <c r="O10" s="20">
        <v>0.26757708403502561</v>
      </c>
      <c r="P10" s="20">
        <v>0.26544925484146498</v>
      </c>
      <c r="Q10" s="20">
        <v>0.26332142564790428</v>
      </c>
      <c r="R10" s="20">
        <v>0.26119359645434359</v>
      </c>
      <c r="S10" s="20">
        <v>0.25906576726078295</v>
      </c>
      <c r="T10" s="20">
        <v>0.25693793806722226</v>
      </c>
      <c r="U10" s="20">
        <v>0.25481010887366157</v>
      </c>
      <c r="V10" s="20">
        <v>0.25268227968010087</v>
      </c>
      <c r="W10" s="20">
        <v>0.25055445048654024</v>
      </c>
      <c r="X10" s="20">
        <v>0.2472149780345807</v>
      </c>
      <c r="Y10" s="20">
        <v>0.24462313849265313</v>
      </c>
      <c r="Z10" s="20">
        <v>0.24166471578660789</v>
      </c>
      <c r="AA10" s="20">
        <v>0.23872733992932171</v>
      </c>
      <c r="AB10" s="20">
        <v>0.23670722091202862</v>
      </c>
      <c r="AC10" s="20">
        <v>0.23457569963555619</v>
      </c>
      <c r="AD10" s="20">
        <v>0.23287921318254623</v>
      </c>
      <c r="AE10" s="20">
        <v>0.23017693919679189</v>
      </c>
      <c r="AF10" s="20">
        <v>0.22745161055935639</v>
      </c>
      <c r="AG10" s="20">
        <v>0.22443690382633744</v>
      </c>
      <c r="AH10" s="20">
        <v>0.22124603680088525</v>
      </c>
      <c r="AI10" s="20">
        <v>0.21639902077967807</v>
      </c>
      <c r="AJ10" s="20">
        <v>0.21191862936825101</v>
      </c>
      <c r="AK10" s="20">
        <v>0.20757595783919675</v>
      </c>
      <c r="AL10" s="20">
        <v>0.20267452849899401</v>
      </c>
      <c r="AM10" s="20">
        <v>0.19727324383897438</v>
      </c>
      <c r="AN10" s="20">
        <v>0.19086653045041754</v>
      </c>
      <c r="AO10" s="20">
        <v>0.18375941958878847</v>
      </c>
      <c r="AP10" s="20">
        <v>0.17611297591747269</v>
      </c>
      <c r="AQ10" s="20">
        <v>0.16763045228919937</v>
      </c>
      <c r="AR10" s="20">
        <v>0.15905045867364204</v>
      </c>
      <c r="AS10" s="20">
        <v>0.15098176808030767</v>
      </c>
      <c r="AT10" s="20">
        <v>0.1433659692651548</v>
      </c>
      <c r="AU10" s="20">
        <v>0.13597847583130201</v>
      </c>
      <c r="AV10" s="20">
        <v>0.12929313798917516</v>
      </c>
      <c r="AW10" s="20">
        <v>0.12328177780080511</v>
      </c>
      <c r="AX10" s="20">
        <v>0.11796779203034222</v>
      </c>
      <c r="AY10" s="20">
        <v>0.11326373543486581</v>
      </c>
      <c r="AZ10" s="20">
        <v>0.1091805313804637</v>
      </c>
      <c r="BA10" s="20">
        <v>0.10576799514495262</v>
      </c>
      <c r="BB10" s="20">
        <v>0.1030417157104231</v>
      </c>
      <c r="BC10" s="20">
        <v>0.10120979897224706</v>
      </c>
      <c r="BD10" s="20">
        <v>0.10027822362077159</v>
      </c>
      <c r="BE10" s="20">
        <v>9.9888166117998986E-2</v>
      </c>
      <c r="BF10" s="20">
        <v>0.10016106797556365</v>
      </c>
      <c r="BG10" s="20">
        <v>0.1007209245235431</v>
      </c>
      <c r="BH10" s="20">
        <v>0.1014451390481448</v>
      </c>
      <c r="BI10" s="20">
        <v>0.10284442616157499</v>
      </c>
      <c r="BJ10" s="20">
        <v>0.10455011312861179</v>
      </c>
      <c r="BK10" s="21">
        <v>0.10605925721919417</v>
      </c>
      <c r="BL10" s="21">
        <v>0.1074492512306737</v>
      </c>
      <c r="BM10" s="21">
        <v>0.10881711816782247</v>
      </c>
      <c r="BN10" s="21">
        <v>0.10979829540550878</v>
      </c>
      <c r="BO10" s="21">
        <v>0.11017073847451705</v>
      </c>
      <c r="BP10" s="21">
        <v>0.11042552845045654</v>
      </c>
      <c r="BQ10" s="21">
        <v>0.11044530868042865</v>
      </c>
      <c r="BR10" s="21">
        <v>0.1103656653960647</v>
      </c>
      <c r="BS10" s="21">
        <v>0.11002462414494073</v>
      </c>
      <c r="BT10" s="21">
        <v>0.10675790751859839</v>
      </c>
      <c r="BU10" s="21">
        <v>0.10840282295134403</v>
      </c>
      <c r="BV10" s="21">
        <v>0.10450011863055665</v>
      </c>
      <c r="BW10" s="21">
        <v>0.103162302038817</v>
      </c>
      <c r="BX10" s="21">
        <v>0.10086171261407358</v>
      </c>
      <c r="BY10" s="21">
        <v>9.8848445445882283E-2</v>
      </c>
      <c r="BZ10" s="21">
        <v>9.6879897421285083E-2</v>
      </c>
      <c r="CA10" s="21"/>
      <c r="CB10" s="21"/>
      <c r="CC10" s="21"/>
      <c r="CD10" s="21"/>
    </row>
    <row r="11" spans="2:82" ht="15" customHeight="1" x14ac:dyDescent="0.15">
      <c r="B11" s="4" t="s">
        <v>82</v>
      </c>
      <c r="C11" s="20">
        <v>0.20584352640323081</v>
      </c>
      <c r="D11" s="20">
        <v>0.20623367033632031</v>
      </c>
      <c r="E11" s="20">
        <v>0.20701395820249932</v>
      </c>
      <c r="F11" s="20">
        <v>0.2077942460686783</v>
      </c>
      <c r="G11" s="20">
        <v>0.20857453393485731</v>
      </c>
      <c r="H11" s="20">
        <v>0.20935482180103632</v>
      </c>
      <c r="I11" s="20">
        <v>0.21013510966721533</v>
      </c>
      <c r="J11" s="20">
        <v>0.21091539753339433</v>
      </c>
      <c r="K11" s="20">
        <v>0.21169568539957334</v>
      </c>
      <c r="L11" s="20">
        <v>0.21247597326575232</v>
      </c>
      <c r="M11" s="20">
        <v>0.21325626113193133</v>
      </c>
      <c r="N11" s="20">
        <v>0.21522323538908056</v>
      </c>
      <c r="O11" s="20">
        <v>0.21837689603720001</v>
      </c>
      <c r="P11" s="20">
        <v>0.22153055668531946</v>
      </c>
      <c r="Q11" s="20">
        <v>0.22468421733343891</v>
      </c>
      <c r="R11" s="20">
        <v>0.22783787798155836</v>
      </c>
      <c r="S11" s="20">
        <v>0.23099153862967781</v>
      </c>
      <c r="T11" s="20">
        <v>0.23414519927779726</v>
      </c>
      <c r="U11" s="20">
        <v>0.23729885992591671</v>
      </c>
      <c r="V11" s="20">
        <v>0.24045252057403615</v>
      </c>
      <c r="W11" s="20">
        <v>0.2436061812221556</v>
      </c>
      <c r="X11" s="20">
        <v>0.24841906188862417</v>
      </c>
      <c r="Y11" s="20">
        <v>0.25287903605613743</v>
      </c>
      <c r="Z11" s="20">
        <v>0.2565153269826283</v>
      </c>
      <c r="AA11" s="20">
        <v>0.25930018127234067</v>
      </c>
      <c r="AB11" s="20">
        <v>0.26046440711167196</v>
      </c>
      <c r="AC11" s="20">
        <v>0.26015156101034503</v>
      </c>
      <c r="AD11" s="20">
        <v>0.25918444983027999</v>
      </c>
      <c r="AE11" s="20">
        <v>0.25679193006658274</v>
      </c>
      <c r="AF11" s="20">
        <v>0.25299120197689628</v>
      </c>
      <c r="AG11" s="20">
        <v>0.24810644468952259</v>
      </c>
      <c r="AH11" s="20">
        <v>0.24408177650353674</v>
      </c>
      <c r="AI11" s="20">
        <v>0.24037381997664375</v>
      </c>
      <c r="AJ11" s="20">
        <v>0.23676543132599789</v>
      </c>
      <c r="AK11" s="20">
        <v>0.23291857092407647</v>
      </c>
      <c r="AL11" s="20">
        <v>0.22845368134830407</v>
      </c>
      <c r="AM11" s="20">
        <v>0.22313564042120326</v>
      </c>
      <c r="AN11" s="20">
        <v>0.21749319265051564</v>
      </c>
      <c r="AO11" s="20">
        <v>0.21160082504941702</v>
      </c>
      <c r="AP11" s="20">
        <v>0.20577340002389935</v>
      </c>
      <c r="AQ11" s="20">
        <v>0.1993334615863388</v>
      </c>
      <c r="AR11" s="20">
        <v>0.19327362307948998</v>
      </c>
      <c r="AS11" s="20">
        <v>0.18891982635219753</v>
      </c>
      <c r="AT11" s="20">
        <v>0.18386886560729862</v>
      </c>
      <c r="AU11" s="20">
        <v>0.17841243768690596</v>
      </c>
      <c r="AV11" s="20">
        <v>0.17314532620365777</v>
      </c>
      <c r="AW11" s="20">
        <v>0.16833737275811925</v>
      </c>
      <c r="AX11" s="20">
        <v>0.16464280623880112</v>
      </c>
      <c r="AY11" s="20">
        <v>0.16157200317166445</v>
      </c>
      <c r="AZ11" s="20">
        <v>0.15894246452303812</v>
      </c>
      <c r="BA11" s="20">
        <v>0.15701341144837083</v>
      </c>
      <c r="BB11" s="20">
        <v>0.15556447729556569</v>
      </c>
      <c r="BC11" s="20">
        <v>0.15471423402347806</v>
      </c>
      <c r="BD11" s="20">
        <v>0.15471334885633536</v>
      </c>
      <c r="BE11" s="20">
        <v>0.15422302490946124</v>
      </c>
      <c r="BF11" s="20">
        <v>0.1532470884061263</v>
      </c>
      <c r="BG11" s="20">
        <v>0.1526786082071668</v>
      </c>
      <c r="BH11" s="20">
        <v>0.15210407009650112</v>
      </c>
      <c r="BI11" s="20">
        <v>0.1523480426452466</v>
      </c>
      <c r="BJ11" s="20">
        <v>0.15354603810387435</v>
      </c>
      <c r="BK11" s="21">
        <v>0.15413097865504993</v>
      </c>
      <c r="BL11" s="21">
        <v>0.15482883583760929</v>
      </c>
      <c r="BM11" s="21">
        <v>0.15470029694086945</v>
      </c>
      <c r="BN11" s="21">
        <v>0.15464708505433516</v>
      </c>
      <c r="BO11" s="21">
        <v>0.15422903385264372</v>
      </c>
      <c r="BP11" s="21">
        <v>0.15358360264237086</v>
      </c>
      <c r="BQ11" s="21">
        <v>0.15266304899254424</v>
      </c>
      <c r="BR11" s="21">
        <v>0.15143651385131138</v>
      </c>
      <c r="BS11" s="21">
        <v>0.14969342790048507</v>
      </c>
      <c r="BT11" s="21">
        <v>0.14870798330137452</v>
      </c>
      <c r="BU11" s="21">
        <v>0.14658259657547487</v>
      </c>
      <c r="BV11" s="21">
        <v>0.14462681997262958</v>
      </c>
      <c r="BW11" s="21">
        <v>0.14184296606677887</v>
      </c>
      <c r="BX11" s="21">
        <v>0.13758180921367449</v>
      </c>
      <c r="BY11" s="21">
        <v>0.13430162270220553</v>
      </c>
      <c r="BZ11" s="21">
        <v>0.13089553912124594</v>
      </c>
      <c r="CA11" s="21"/>
      <c r="CB11" s="21"/>
      <c r="CC11" s="21"/>
      <c r="CD11" s="21"/>
    </row>
    <row r="12" spans="2:82" ht="15" customHeight="1" x14ac:dyDescent="0.15">
      <c r="B12" s="4" t="s">
        <v>83</v>
      </c>
      <c r="C12" s="20">
        <v>0.32276781323993314</v>
      </c>
      <c r="D12" s="20">
        <v>0.32303769678113142</v>
      </c>
      <c r="E12" s="20">
        <v>0.32357746386352798</v>
      </c>
      <c r="F12" s="20">
        <v>0.32411723094592448</v>
      </c>
      <c r="G12" s="20">
        <v>0.32465699802832104</v>
      </c>
      <c r="H12" s="20">
        <v>0.3251967651107176</v>
      </c>
      <c r="I12" s="20">
        <v>0.3257365321931141</v>
      </c>
      <c r="J12" s="20">
        <v>0.32627629927551066</v>
      </c>
      <c r="K12" s="20">
        <v>0.32681606635790722</v>
      </c>
      <c r="L12" s="20">
        <v>0.32735583344030372</v>
      </c>
      <c r="M12" s="20">
        <v>0.32789560052270028</v>
      </c>
      <c r="N12" s="20">
        <v>0.32852986849864346</v>
      </c>
      <c r="O12" s="20">
        <v>0.32925863736813332</v>
      </c>
      <c r="P12" s="20">
        <v>0.32998740623762313</v>
      </c>
      <c r="Q12" s="20">
        <v>0.33071617510711299</v>
      </c>
      <c r="R12" s="20">
        <v>0.33144494397660285</v>
      </c>
      <c r="S12" s="20">
        <v>0.33217371284609265</v>
      </c>
      <c r="T12" s="20">
        <v>0.33290248171558251</v>
      </c>
      <c r="U12" s="20">
        <v>0.33363125058507231</v>
      </c>
      <c r="V12" s="20">
        <v>0.33436001945456217</v>
      </c>
      <c r="W12" s="20">
        <v>0.33508878832405198</v>
      </c>
      <c r="X12" s="20">
        <v>0.33661659741188393</v>
      </c>
      <c r="Y12" s="20">
        <v>0.33749939984009591</v>
      </c>
      <c r="Z12" s="20">
        <v>0.33740936835480795</v>
      </c>
      <c r="AA12" s="20">
        <v>0.33722860480323763</v>
      </c>
      <c r="AB12" s="20">
        <v>0.33527567258364332</v>
      </c>
      <c r="AC12" s="20">
        <v>0.33243627365187089</v>
      </c>
      <c r="AD12" s="20">
        <v>0.32876642385978089</v>
      </c>
      <c r="AE12" s="20">
        <v>0.32372813630918867</v>
      </c>
      <c r="AF12" s="20">
        <v>0.31758276912621358</v>
      </c>
      <c r="AG12" s="20">
        <v>0.31052701934068194</v>
      </c>
      <c r="AH12" s="20">
        <v>0.30358458803686256</v>
      </c>
      <c r="AI12" s="20">
        <v>0.296367266905323</v>
      </c>
      <c r="AJ12" s="20">
        <v>0.28900374132850631</v>
      </c>
      <c r="AK12" s="20">
        <v>0.28138296522496764</v>
      </c>
      <c r="AL12" s="20">
        <v>0.27292812738225086</v>
      </c>
      <c r="AM12" s="20">
        <v>0.26393397302965654</v>
      </c>
      <c r="AN12" s="20">
        <v>0.25474112316787062</v>
      </c>
      <c r="AO12" s="20">
        <v>0.24569133330196907</v>
      </c>
      <c r="AP12" s="20">
        <v>0.23710560901101607</v>
      </c>
      <c r="AQ12" s="20">
        <v>0.22871419430120074</v>
      </c>
      <c r="AR12" s="20">
        <v>0.22038557393833189</v>
      </c>
      <c r="AS12" s="20">
        <v>0.21328285353402451</v>
      </c>
      <c r="AT12" s="20">
        <v>0.20629249126872831</v>
      </c>
      <c r="AU12" s="20">
        <v>0.19908464469659926</v>
      </c>
      <c r="AV12" s="20">
        <v>0.19194372606791479</v>
      </c>
      <c r="AW12" s="20">
        <v>0.18525668234286549</v>
      </c>
      <c r="AX12" s="20">
        <v>0.17950045223510772</v>
      </c>
      <c r="AY12" s="20">
        <v>0.17454831502559159</v>
      </c>
      <c r="AZ12" s="20">
        <v>0.17063896599131209</v>
      </c>
      <c r="BA12" s="20">
        <v>0.16772746872617994</v>
      </c>
      <c r="BB12" s="20">
        <v>0.16542662581268411</v>
      </c>
      <c r="BC12" s="20">
        <v>0.16338305937081565</v>
      </c>
      <c r="BD12" s="20">
        <v>0.16130024791249359</v>
      </c>
      <c r="BE12" s="20">
        <v>0.15907159389839409</v>
      </c>
      <c r="BF12" s="20">
        <v>0.15667571042190434</v>
      </c>
      <c r="BG12" s="20">
        <v>0.15565857835105301</v>
      </c>
      <c r="BH12" s="20">
        <v>0.15443551221953014</v>
      </c>
      <c r="BI12" s="20">
        <v>0.15340667872310726</v>
      </c>
      <c r="BJ12" s="20">
        <v>0.15243153221019456</v>
      </c>
      <c r="BK12" s="21">
        <v>0.15122481728741824</v>
      </c>
      <c r="BL12" s="21">
        <v>0.15000875971583824</v>
      </c>
      <c r="BM12" s="21">
        <v>0.14829007703648339</v>
      </c>
      <c r="BN12" s="21">
        <v>0.14613341735200427</v>
      </c>
      <c r="BO12" s="21">
        <v>0.14354002180174391</v>
      </c>
      <c r="BP12" s="21">
        <v>0.14109372723555647</v>
      </c>
      <c r="BQ12" s="21">
        <v>0.13854358734974909</v>
      </c>
      <c r="BR12" s="21">
        <v>0.1361218519484218</v>
      </c>
      <c r="BS12" s="21">
        <v>0.13339837591566095</v>
      </c>
      <c r="BT12" s="21">
        <v>0.12804851202160331</v>
      </c>
      <c r="BU12" s="21">
        <v>0.13139301309034254</v>
      </c>
      <c r="BV12" s="21">
        <v>0.12420047443263774</v>
      </c>
      <c r="BW12" s="21">
        <v>0.12013186931212332</v>
      </c>
      <c r="BX12" s="21">
        <v>0.11631602964548159</v>
      </c>
      <c r="BY12" s="21">
        <v>0.11328769799678942</v>
      </c>
      <c r="BZ12" s="21">
        <v>0.11008472537634266</v>
      </c>
      <c r="CA12" s="21"/>
      <c r="CB12" s="21"/>
      <c r="CC12" s="21"/>
      <c r="CD12" s="21"/>
    </row>
    <row r="13" spans="2:82" ht="15" customHeight="1" x14ac:dyDescent="0.15">
      <c r="B13" s="4" t="s">
        <v>84</v>
      </c>
      <c r="C13" s="20">
        <v>0.25020436085063508</v>
      </c>
      <c r="D13" s="20">
        <v>0.25192072435192225</v>
      </c>
      <c r="E13" s="20">
        <v>0.25535345135449655</v>
      </c>
      <c r="F13" s="20">
        <v>0.25878617835707091</v>
      </c>
      <c r="G13" s="20">
        <v>0.26221890535964526</v>
      </c>
      <c r="H13" s="20">
        <v>0.26565163236221956</v>
      </c>
      <c r="I13" s="20">
        <v>0.26908435936479391</v>
      </c>
      <c r="J13" s="20">
        <v>0.27251708636736821</v>
      </c>
      <c r="K13" s="20">
        <v>0.27594981336994256</v>
      </c>
      <c r="L13" s="20">
        <v>0.27938254037251692</v>
      </c>
      <c r="M13" s="20">
        <v>0.28281526737509122</v>
      </c>
      <c r="N13" s="20">
        <v>0.28376167905852756</v>
      </c>
      <c r="O13" s="20">
        <v>0.28222177542282595</v>
      </c>
      <c r="P13" s="20">
        <v>0.28068187178712428</v>
      </c>
      <c r="Q13" s="20">
        <v>0.27914196815142267</v>
      </c>
      <c r="R13" s="20">
        <v>0.277602064515721</v>
      </c>
      <c r="S13" s="20">
        <v>0.27606216088001939</v>
      </c>
      <c r="T13" s="20">
        <v>0.27452225724431772</v>
      </c>
      <c r="U13" s="20">
        <v>0.27298235360861611</v>
      </c>
      <c r="V13" s="20">
        <v>0.27144244997291445</v>
      </c>
      <c r="W13" s="20">
        <v>0.26990254633721283</v>
      </c>
      <c r="X13" s="20">
        <v>0.26707908628425042</v>
      </c>
      <c r="Y13" s="20">
        <v>0.26402009698798334</v>
      </c>
      <c r="Z13" s="20">
        <v>0.26106117282757257</v>
      </c>
      <c r="AA13" s="20">
        <v>0.25812454647766908</v>
      </c>
      <c r="AB13" s="20">
        <v>0.2556163199457821</v>
      </c>
      <c r="AC13" s="20">
        <v>0.25391336440285506</v>
      </c>
      <c r="AD13" s="20">
        <v>0.25222754792210039</v>
      </c>
      <c r="AE13" s="20">
        <v>0.24985727668220398</v>
      </c>
      <c r="AF13" s="20">
        <v>0.24692074517160492</v>
      </c>
      <c r="AG13" s="20">
        <v>0.24359803234717586</v>
      </c>
      <c r="AH13" s="20">
        <v>0.24011736509744896</v>
      </c>
      <c r="AI13" s="20">
        <v>0.23593670042772591</v>
      </c>
      <c r="AJ13" s="20">
        <v>0.23213949502983636</v>
      </c>
      <c r="AK13" s="20">
        <v>0.22752999253774181</v>
      </c>
      <c r="AL13" s="20">
        <v>0.22227796237730277</v>
      </c>
      <c r="AM13" s="20">
        <v>0.21655728468753807</v>
      </c>
      <c r="AN13" s="20">
        <v>0.21058717205815899</v>
      </c>
      <c r="AO13" s="20">
        <v>0.20385569403251133</v>
      </c>
      <c r="AP13" s="20">
        <v>0.19672789929314891</v>
      </c>
      <c r="AQ13" s="20">
        <v>0.18869226467493816</v>
      </c>
      <c r="AR13" s="20">
        <v>0.1802243401481706</v>
      </c>
      <c r="AS13" s="20">
        <v>0.17211193485337092</v>
      </c>
      <c r="AT13" s="20">
        <v>0.1642298723937306</v>
      </c>
      <c r="AU13" s="20">
        <v>0.15654876257204203</v>
      </c>
      <c r="AV13" s="20">
        <v>0.14907139738320008</v>
      </c>
      <c r="AW13" s="20">
        <v>0.14242539930904913</v>
      </c>
      <c r="AX13" s="20">
        <v>0.13681465378754715</v>
      </c>
      <c r="AY13" s="20">
        <v>0.1319489159756782</v>
      </c>
      <c r="AZ13" s="20">
        <v>0.12797442612617346</v>
      </c>
      <c r="BA13" s="20">
        <v>0.12492315881012354</v>
      </c>
      <c r="BB13" s="20">
        <v>0.12246245594606527</v>
      </c>
      <c r="BC13" s="20">
        <v>0.12138528239314519</v>
      </c>
      <c r="BD13" s="20">
        <v>0.12129993709797429</v>
      </c>
      <c r="BE13" s="20">
        <v>0.12134731208722746</v>
      </c>
      <c r="BF13" s="20">
        <v>0.1220965087273619</v>
      </c>
      <c r="BG13" s="20">
        <v>0.1234107447032486</v>
      </c>
      <c r="BH13" s="20">
        <v>0.12475684598531787</v>
      </c>
      <c r="BI13" s="20">
        <v>0.12671935651626615</v>
      </c>
      <c r="BJ13" s="20">
        <v>0.12907414219849825</v>
      </c>
      <c r="BK13" s="21">
        <v>0.13138807408082917</v>
      </c>
      <c r="BL13" s="21">
        <v>0.13340624638704554</v>
      </c>
      <c r="BM13" s="21">
        <v>0.13487528162648446</v>
      </c>
      <c r="BN13" s="21">
        <v>0.13588955022799099</v>
      </c>
      <c r="BO13" s="21">
        <v>0.13645649078996225</v>
      </c>
      <c r="BP13" s="21">
        <v>0.13637757926069619</v>
      </c>
      <c r="BQ13" s="21">
        <v>0.1359152834176956</v>
      </c>
      <c r="BR13" s="21">
        <v>0.134997331864424</v>
      </c>
      <c r="BS13" s="21">
        <v>0.1337905013701271</v>
      </c>
      <c r="BT13" s="21">
        <v>0.13139662693642015</v>
      </c>
      <c r="BU13" s="21">
        <v>0.1286367682089222</v>
      </c>
      <c r="BV13" s="21">
        <v>0.12550956345615316</v>
      </c>
      <c r="BW13" s="21">
        <v>0.12309851804222616</v>
      </c>
      <c r="BX13" s="21">
        <v>0.1195456815625945</v>
      </c>
      <c r="BY13" s="21">
        <v>0.11580077613101226</v>
      </c>
      <c r="BZ13" s="21">
        <v>0.11182189733407531</v>
      </c>
      <c r="CA13" s="21"/>
      <c r="CB13" s="21"/>
      <c r="CC13" s="21"/>
      <c r="CD13" s="21"/>
    </row>
    <row r="14" spans="2:82" ht="15" customHeight="1" x14ac:dyDescent="0.15">
      <c r="B14" s="4" t="s">
        <v>85</v>
      </c>
      <c r="C14" s="20">
        <v>0.29266913860536703</v>
      </c>
      <c r="D14" s="20">
        <v>0.29260632358476757</v>
      </c>
      <c r="E14" s="20">
        <v>0.29248069354356859</v>
      </c>
      <c r="F14" s="20">
        <v>0.29235506350236962</v>
      </c>
      <c r="G14" s="20">
        <v>0.2922294334611707</v>
      </c>
      <c r="H14" s="20">
        <v>0.29210380341997172</v>
      </c>
      <c r="I14" s="20">
        <v>0.2919781733787728</v>
      </c>
      <c r="J14" s="20">
        <v>0.29185254333757382</v>
      </c>
      <c r="K14" s="20">
        <v>0.2917269132963749</v>
      </c>
      <c r="L14" s="20">
        <v>0.29160128325517592</v>
      </c>
      <c r="M14" s="20">
        <v>0.29147565321397695</v>
      </c>
      <c r="N14" s="20">
        <v>0.29003496953515995</v>
      </c>
      <c r="O14" s="20">
        <v>0.28727923221872487</v>
      </c>
      <c r="P14" s="20">
        <v>0.28452349490228979</v>
      </c>
      <c r="Q14" s="20">
        <v>0.28176775758585471</v>
      </c>
      <c r="R14" s="20">
        <v>0.27901202026941962</v>
      </c>
      <c r="S14" s="20">
        <v>0.27625628295298454</v>
      </c>
      <c r="T14" s="20">
        <v>0.27350054563654952</v>
      </c>
      <c r="U14" s="20">
        <v>0.27074480832011444</v>
      </c>
      <c r="V14" s="20">
        <v>0.26798907100367936</v>
      </c>
      <c r="W14" s="20">
        <v>0.26523333368724428</v>
      </c>
      <c r="X14" s="20">
        <v>0.26084483667656111</v>
      </c>
      <c r="Y14" s="20">
        <v>0.25630397580966585</v>
      </c>
      <c r="Z14" s="20">
        <v>0.25198865021148131</v>
      </c>
      <c r="AA14" s="20">
        <v>0.24757312229734443</v>
      </c>
      <c r="AB14" s="20">
        <v>0.24340485809350523</v>
      </c>
      <c r="AC14" s="20">
        <v>0.23967858280741972</v>
      </c>
      <c r="AD14" s="20">
        <v>0.23650046180396167</v>
      </c>
      <c r="AE14" s="20">
        <v>0.23292483005708242</v>
      </c>
      <c r="AF14" s="20">
        <v>0.22895523002121557</v>
      </c>
      <c r="AG14" s="20">
        <v>0.22475839901655736</v>
      </c>
      <c r="AH14" s="20">
        <v>0.22080942787824773</v>
      </c>
      <c r="AI14" s="20">
        <v>0.21551830681291517</v>
      </c>
      <c r="AJ14" s="20">
        <v>0.21064119116970245</v>
      </c>
      <c r="AK14" s="20">
        <v>0.20589755835956541</v>
      </c>
      <c r="AL14" s="20">
        <v>0.20115305599249481</v>
      </c>
      <c r="AM14" s="20">
        <v>0.19620215931362683</v>
      </c>
      <c r="AN14" s="20">
        <v>0.19096240545532653</v>
      </c>
      <c r="AO14" s="20">
        <v>0.18540898262811223</v>
      </c>
      <c r="AP14" s="20">
        <v>0.17965337153300356</v>
      </c>
      <c r="AQ14" s="20">
        <v>0.17331026398197677</v>
      </c>
      <c r="AR14" s="20">
        <v>0.16663194750147786</v>
      </c>
      <c r="AS14" s="20">
        <v>0.16016117918616959</v>
      </c>
      <c r="AT14" s="20">
        <v>0.15400222121816282</v>
      </c>
      <c r="AU14" s="20">
        <v>0.14802527214372374</v>
      </c>
      <c r="AV14" s="20">
        <v>0.14251447128831227</v>
      </c>
      <c r="AW14" s="20">
        <v>0.13755982387850169</v>
      </c>
      <c r="AX14" s="20">
        <v>0.13320770621506012</v>
      </c>
      <c r="AY14" s="20">
        <v>0.12923492030193756</v>
      </c>
      <c r="AZ14" s="20">
        <v>0.12576443326287221</v>
      </c>
      <c r="BA14" s="20">
        <v>0.12275589357803221</v>
      </c>
      <c r="BB14" s="20">
        <v>0.1203030940135557</v>
      </c>
      <c r="BC14" s="20">
        <v>0.11889323352104729</v>
      </c>
      <c r="BD14" s="20">
        <v>0.11792356203916697</v>
      </c>
      <c r="BE14" s="20">
        <v>0.11727724338573531</v>
      </c>
      <c r="BF14" s="20">
        <v>0.11693512512669028</v>
      </c>
      <c r="BG14" s="20">
        <v>0.11716309237288156</v>
      </c>
      <c r="BH14" s="20">
        <v>0.11753725491194209</v>
      </c>
      <c r="BI14" s="20">
        <v>0.11864924128429015</v>
      </c>
      <c r="BJ14" s="20">
        <v>0.11971206280561751</v>
      </c>
      <c r="BK14" s="21">
        <v>0.12042060261079868</v>
      </c>
      <c r="BL14" s="21">
        <v>0.1210571568110861</v>
      </c>
      <c r="BM14" s="21">
        <v>0.12161078380863127</v>
      </c>
      <c r="BN14" s="21">
        <v>0.12167139087780195</v>
      </c>
      <c r="BO14" s="21">
        <v>0.12169418399357076</v>
      </c>
      <c r="BP14" s="21">
        <v>0.1215585674015396</v>
      </c>
      <c r="BQ14" s="21">
        <v>0.12117618995597901</v>
      </c>
      <c r="BR14" s="21">
        <v>0.12070123082243137</v>
      </c>
      <c r="BS14" s="21">
        <v>0.11997218680806698</v>
      </c>
      <c r="BT14" s="21">
        <v>0.11825992338237327</v>
      </c>
      <c r="BU14" s="21">
        <v>0.11706369718670934</v>
      </c>
      <c r="BV14" s="21">
        <v>0.11485420124666822</v>
      </c>
      <c r="BW14" s="21">
        <v>0.11360066132604955</v>
      </c>
      <c r="BX14" s="21">
        <v>0.11159699164905926</v>
      </c>
      <c r="BY14" s="21">
        <v>0.10981171968760542</v>
      </c>
      <c r="BZ14" s="21">
        <v>0.10790144258616674</v>
      </c>
      <c r="CA14" s="21"/>
      <c r="CB14" s="21"/>
      <c r="CC14" s="21"/>
      <c r="CD14" s="21"/>
    </row>
    <row r="15" spans="2:82" ht="15" customHeight="1" x14ac:dyDescent="0.15">
      <c r="B15" s="4" t="s">
        <v>86</v>
      </c>
      <c r="C15" s="20">
        <v>0.28774354327140916</v>
      </c>
      <c r="D15" s="20">
        <v>0.28768490643757899</v>
      </c>
      <c r="E15" s="20">
        <v>0.28756763276991859</v>
      </c>
      <c r="F15" s="20">
        <v>0.28745035910225825</v>
      </c>
      <c r="G15" s="20">
        <v>0.28733308543459785</v>
      </c>
      <c r="H15" s="20">
        <v>0.28721581176693745</v>
      </c>
      <c r="I15" s="20">
        <v>0.2870985380992771</v>
      </c>
      <c r="J15" s="20">
        <v>0.2869812644316167</v>
      </c>
      <c r="K15" s="20">
        <v>0.2868639907639563</v>
      </c>
      <c r="L15" s="20">
        <v>0.28674671709629596</v>
      </c>
      <c r="M15" s="20">
        <v>0.28662944342863556</v>
      </c>
      <c r="N15" s="20">
        <v>0.28622796524064703</v>
      </c>
      <c r="O15" s="20">
        <v>0.28554228253233027</v>
      </c>
      <c r="P15" s="20">
        <v>0.28485659982401351</v>
      </c>
      <c r="Q15" s="20">
        <v>0.28417091711569675</v>
      </c>
      <c r="R15" s="20">
        <v>0.28348523440737999</v>
      </c>
      <c r="S15" s="20">
        <v>0.28279955169906323</v>
      </c>
      <c r="T15" s="20">
        <v>0.28211386899074647</v>
      </c>
      <c r="U15" s="20">
        <v>0.28142818628242977</v>
      </c>
      <c r="V15" s="20">
        <v>0.28074250357411301</v>
      </c>
      <c r="W15" s="20">
        <v>0.28005682086579625</v>
      </c>
      <c r="X15" s="20">
        <v>0.27800182766404008</v>
      </c>
      <c r="Y15" s="20">
        <v>0.27410514766315652</v>
      </c>
      <c r="Z15" s="20">
        <v>0.2694977168554743</v>
      </c>
      <c r="AA15" s="20">
        <v>0.26496978111637942</v>
      </c>
      <c r="AB15" s="20">
        <v>0.2609744870078789</v>
      </c>
      <c r="AC15" s="20">
        <v>0.25715580958245043</v>
      </c>
      <c r="AD15" s="20">
        <v>0.25402378648788027</v>
      </c>
      <c r="AE15" s="20">
        <v>0.25071485930588422</v>
      </c>
      <c r="AF15" s="20">
        <v>0.24680246586927798</v>
      </c>
      <c r="AG15" s="20">
        <v>0.2431502041206173</v>
      </c>
      <c r="AH15" s="20">
        <v>0.23963366063140504</v>
      </c>
      <c r="AI15" s="20">
        <v>0.23454830629208895</v>
      </c>
      <c r="AJ15" s="20">
        <v>0.22998932667552793</v>
      </c>
      <c r="AK15" s="20">
        <v>0.22554739424434772</v>
      </c>
      <c r="AL15" s="20">
        <v>0.22112403357459101</v>
      </c>
      <c r="AM15" s="20">
        <v>0.21695471684933998</v>
      </c>
      <c r="AN15" s="20">
        <v>0.21295368379110247</v>
      </c>
      <c r="AO15" s="20">
        <v>0.20874246559677889</v>
      </c>
      <c r="AP15" s="20">
        <v>0.20455637599977838</v>
      </c>
      <c r="AQ15" s="20">
        <v>0.20009773003613962</v>
      </c>
      <c r="AR15" s="20">
        <v>0.19528600082541309</v>
      </c>
      <c r="AS15" s="20">
        <v>0.19071625378936652</v>
      </c>
      <c r="AT15" s="20">
        <v>0.18644973957343269</v>
      </c>
      <c r="AU15" s="20">
        <v>0.18207401860150862</v>
      </c>
      <c r="AV15" s="20">
        <v>0.17804040860789674</v>
      </c>
      <c r="AW15" s="20">
        <v>0.17412335149187247</v>
      </c>
      <c r="AX15" s="20">
        <v>0.17052043948584852</v>
      </c>
      <c r="AY15" s="20">
        <v>0.16731288002983857</v>
      </c>
      <c r="AZ15" s="20">
        <v>0.16446480445126693</v>
      </c>
      <c r="BA15" s="20">
        <v>0.16212352639437214</v>
      </c>
      <c r="BB15" s="20">
        <v>0.1601592142213458</v>
      </c>
      <c r="BC15" s="20">
        <v>0.1586479804155512</v>
      </c>
      <c r="BD15" s="20">
        <v>0.15711434261757898</v>
      </c>
      <c r="BE15" s="20">
        <v>0.15570489891288336</v>
      </c>
      <c r="BF15" s="20">
        <v>0.15433054992200246</v>
      </c>
      <c r="BG15" s="20">
        <v>0.15387444498368236</v>
      </c>
      <c r="BH15" s="20">
        <v>0.15321434143455356</v>
      </c>
      <c r="BI15" s="20">
        <v>0.15358352628497127</v>
      </c>
      <c r="BJ15" s="20">
        <v>0.15465342746230706</v>
      </c>
      <c r="BK15" s="21">
        <v>0.15531725765509488</v>
      </c>
      <c r="BL15" s="21">
        <v>0.15606192979108022</v>
      </c>
      <c r="BM15" s="21">
        <v>0.15656074274324616</v>
      </c>
      <c r="BN15" s="21">
        <v>0.15646630839592168</v>
      </c>
      <c r="BO15" s="21">
        <v>0.15565288275622474</v>
      </c>
      <c r="BP15" s="21">
        <v>0.15475970236159445</v>
      </c>
      <c r="BQ15" s="21">
        <v>0.15386271860254896</v>
      </c>
      <c r="BR15" s="21">
        <v>0.15293839307804416</v>
      </c>
      <c r="BS15" s="21">
        <v>0.15183409825923944</v>
      </c>
      <c r="BT15" s="21">
        <v>0.14943065518878765</v>
      </c>
      <c r="BU15" s="21">
        <v>0.14793247047782904</v>
      </c>
      <c r="BV15" s="21">
        <v>0.14534188323830821</v>
      </c>
      <c r="BW15" s="21">
        <v>0.14302358565559928</v>
      </c>
      <c r="BX15" s="21">
        <v>0.14009004768101654</v>
      </c>
      <c r="BY15" s="21">
        <v>0.13741431569682014</v>
      </c>
      <c r="BZ15" s="21">
        <v>0.13480235827087569</v>
      </c>
      <c r="CA15" s="21"/>
      <c r="CB15" s="21"/>
      <c r="CC15" s="21"/>
      <c r="CD15" s="21"/>
    </row>
    <row r="16" spans="2:82" ht="15" customHeight="1" x14ac:dyDescent="0.15">
      <c r="B16" s="4" t="s">
        <v>87</v>
      </c>
      <c r="C16" s="20">
        <v>0.19691015444593929</v>
      </c>
      <c r="D16" s="20">
        <v>0.19868061456056307</v>
      </c>
      <c r="E16" s="20">
        <v>0.20222153478981064</v>
      </c>
      <c r="F16" s="20">
        <v>0.20576245501905821</v>
      </c>
      <c r="G16" s="20">
        <v>0.20930337524830578</v>
      </c>
      <c r="H16" s="20">
        <v>0.21284429547755335</v>
      </c>
      <c r="I16" s="20">
        <v>0.21638521570680092</v>
      </c>
      <c r="J16" s="20">
        <v>0.21992613593604846</v>
      </c>
      <c r="K16" s="20">
        <v>0.22346705616529602</v>
      </c>
      <c r="L16" s="20">
        <v>0.22700797639454359</v>
      </c>
      <c r="M16" s="20">
        <v>0.23054889662379116</v>
      </c>
      <c r="N16" s="20">
        <v>0.2334958942522411</v>
      </c>
      <c r="O16" s="20">
        <v>0.23584896927989338</v>
      </c>
      <c r="P16" s="20">
        <v>0.23820204430754566</v>
      </c>
      <c r="Q16" s="20">
        <v>0.24055511933519794</v>
      </c>
      <c r="R16" s="20">
        <v>0.24290819436285022</v>
      </c>
      <c r="S16" s="20">
        <v>0.2452612693905025</v>
      </c>
      <c r="T16" s="20">
        <v>0.24761434441815477</v>
      </c>
      <c r="U16" s="20">
        <v>0.24996741944580705</v>
      </c>
      <c r="V16" s="20">
        <v>0.25232049447345933</v>
      </c>
      <c r="W16" s="20">
        <v>0.25467356950111164</v>
      </c>
      <c r="X16" s="20">
        <v>0.25738909921447256</v>
      </c>
      <c r="Y16" s="20">
        <v>0.25923107978906773</v>
      </c>
      <c r="Z16" s="20">
        <v>0.26069270252472604</v>
      </c>
      <c r="AA16" s="20">
        <v>0.26154068160458338</v>
      </c>
      <c r="AB16" s="20">
        <v>0.26286888308505624</v>
      </c>
      <c r="AC16" s="20">
        <v>0.26307593200814988</v>
      </c>
      <c r="AD16" s="20">
        <v>0.26242544761413111</v>
      </c>
      <c r="AE16" s="20">
        <v>0.26060776061052426</v>
      </c>
      <c r="AF16" s="20">
        <v>0.25699555014832998</v>
      </c>
      <c r="AG16" s="20">
        <v>0.25207917552849035</v>
      </c>
      <c r="AH16" s="20">
        <v>0.24694349931230977</v>
      </c>
      <c r="AI16" s="20">
        <v>0.24042289551990093</v>
      </c>
      <c r="AJ16" s="20">
        <v>0.23409824709806226</v>
      </c>
      <c r="AK16" s="20">
        <v>0.22773836148918317</v>
      </c>
      <c r="AL16" s="20">
        <v>0.22164928810699452</v>
      </c>
      <c r="AM16" s="20">
        <v>0.2148630876026322</v>
      </c>
      <c r="AN16" s="20">
        <v>0.20750633817259181</v>
      </c>
      <c r="AO16" s="20">
        <v>0.19977053947966403</v>
      </c>
      <c r="AP16" s="20">
        <v>0.19181015289438566</v>
      </c>
      <c r="AQ16" s="20">
        <v>0.18341344357584807</v>
      </c>
      <c r="AR16" s="20">
        <v>0.1754307273605718</v>
      </c>
      <c r="AS16" s="20">
        <v>0.16856826978587872</v>
      </c>
      <c r="AT16" s="20">
        <v>0.16209996367760346</v>
      </c>
      <c r="AU16" s="20">
        <v>0.15620578145416963</v>
      </c>
      <c r="AV16" s="20">
        <v>0.15080447090673232</v>
      </c>
      <c r="AW16" s="20">
        <v>0.1464847346904255</v>
      </c>
      <c r="AX16" s="20">
        <v>0.14301413392792256</v>
      </c>
      <c r="AY16" s="20">
        <v>0.14030144447951512</v>
      </c>
      <c r="AZ16" s="20">
        <v>0.13857572024975923</v>
      </c>
      <c r="BA16" s="20">
        <v>0.137719056561077</v>
      </c>
      <c r="BB16" s="20">
        <v>0.13751903947083893</v>
      </c>
      <c r="BC16" s="20">
        <v>0.13803591876355481</v>
      </c>
      <c r="BD16" s="20">
        <v>0.13969632299029644</v>
      </c>
      <c r="BE16" s="20">
        <v>0.14133731561169049</v>
      </c>
      <c r="BF16" s="20">
        <v>0.14286857404928782</v>
      </c>
      <c r="BG16" s="20">
        <v>0.14517290271538838</v>
      </c>
      <c r="BH16" s="20">
        <v>0.14702131298490057</v>
      </c>
      <c r="BI16" s="20">
        <v>0.14941369869312057</v>
      </c>
      <c r="BJ16" s="20">
        <v>0.15221818541881016</v>
      </c>
      <c r="BK16" s="21">
        <v>0.15452579528882457</v>
      </c>
      <c r="BL16" s="21">
        <v>0.15675920158111417</v>
      </c>
      <c r="BM16" s="21">
        <v>0.15832112606303886</v>
      </c>
      <c r="BN16" s="21">
        <v>0.15913862206062318</v>
      </c>
      <c r="BO16" s="21">
        <v>0.15963000168405159</v>
      </c>
      <c r="BP16" s="21">
        <v>0.15935375278676636</v>
      </c>
      <c r="BQ16" s="21">
        <v>0.15874755678189884</v>
      </c>
      <c r="BR16" s="21">
        <v>0.15801016030212731</v>
      </c>
      <c r="BS16" s="21">
        <v>0.15634664604263537</v>
      </c>
      <c r="BT16" s="21">
        <v>0.15181546152863684</v>
      </c>
      <c r="BU16" s="21">
        <v>0.14918942792484932</v>
      </c>
      <c r="BV16" s="21">
        <v>0.14588301612841709</v>
      </c>
      <c r="BW16" s="21">
        <v>0.14318068868587133</v>
      </c>
      <c r="BX16" s="21">
        <v>0.13926491012453382</v>
      </c>
      <c r="BY16" s="21">
        <v>0.13509886158484946</v>
      </c>
      <c r="BZ16" s="21">
        <v>0.13078315110890176</v>
      </c>
      <c r="CA16" s="21"/>
      <c r="CB16" s="21"/>
      <c r="CC16" s="21"/>
      <c r="CD16" s="21"/>
    </row>
    <row r="17" spans="2:82" ht="15" customHeight="1" x14ac:dyDescent="0.15">
      <c r="B17" s="4" t="s">
        <v>88</v>
      </c>
      <c r="C17" s="20">
        <v>0.23288931473940377</v>
      </c>
      <c r="D17" s="20">
        <v>0.23355895094791521</v>
      </c>
      <c r="E17" s="20">
        <v>0.23489822336493804</v>
      </c>
      <c r="F17" s="20">
        <v>0.2362374957819609</v>
      </c>
      <c r="G17" s="20">
        <v>0.23757676819898374</v>
      </c>
      <c r="H17" s="20">
        <v>0.2389160406160066</v>
      </c>
      <c r="I17" s="20">
        <v>0.24025531303302944</v>
      </c>
      <c r="J17" s="20">
        <v>0.2415945854500523</v>
      </c>
      <c r="K17" s="20">
        <v>0.24293385786707514</v>
      </c>
      <c r="L17" s="20">
        <v>0.244273130284098</v>
      </c>
      <c r="M17" s="20">
        <v>0.24561240270112084</v>
      </c>
      <c r="N17" s="20">
        <v>0.24743984766131144</v>
      </c>
      <c r="O17" s="20">
        <v>0.24975546516466976</v>
      </c>
      <c r="P17" s="20">
        <v>0.25207108266802813</v>
      </c>
      <c r="Q17" s="20">
        <v>0.25438670017138643</v>
      </c>
      <c r="R17" s="20">
        <v>0.25670231767474477</v>
      </c>
      <c r="S17" s="20">
        <v>0.25901793517810312</v>
      </c>
      <c r="T17" s="20">
        <v>0.26133355268146147</v>
      </c>
      <c r="U17" s="20">
        <v>0.26364917018481981</v>
      </c>
      <c r="V17" s="20">
        <v>0.26596478768817811</v>
      </c>
      <c r="W17" s="20">
        <v>0.26828040519153645</v>
      </c>
      <c r="X17" s="20">
        <v>0.27080243542373666</v>
      </c>
      <c r="Y17" s="20">
        <v>0.27177594608294842</v>
      </c>
      <c r="Z17" s="20">
        <v>0.27191261044423054</v>
      </c>
      <c r="AA17" s="20">
        <v>0.27187537544173684</v>
      </c>
      <c r="AB17" s="20">
        <v>0.27210842461223089</v>
      </c>
      <c r="AC17" s="20">
        <v>0.27190028700299651</v>
      </c>
      <c r="AD17" s="20">
        <v>0.27149903562268912</v>
      </c>
      <c r="AE17" s="20">
        <v>0.27024836402919883</v>
      </c>
      <c r="AF17" s="20">
        <v>0.2673130587543226</v>
      </c>
      <c r="AG17" s="20">
        <v>0.26318651984111213</v>
      </c>
      <c r="AH17" s="20">
        <v>0.25933673122115342</v>
      </c>
      <c r="AI17" s="20">
        <v>0.254579120408853</v>
      </c>
      <c r="AJ17" s="20">
        <v>0.24957849927706199</v>
      </c>
      <c r="AK17" s="20">
        <v>0.2441754571346372</v>
      </c>
      <c r="AL17" s="20">
        <v>0.2384314978105852</v>
      </c>
      <c r="AM17" s="20">
        <v>0.23193764441568873</v>
      </c>
      <c r="AN17" s="20">
        <v>0.2252521726870986</v>
      </c>
      <c r="AO17" s="20">
        <v>0.21832087456250271</v>
      </c>
      <c r="AP17" s="20">
        <v>0.21121449206715195</v>
      </c>
      <c r="AQ17" s="20">
        <v>0.20352507800822803</v>
      </c>
      <c r="AR17" s="20">
        <v>0.19585654704150643</v>
      </c>
      <c r="AS17" s="20">
        <v>0.18848928949767191</v>
      </c>
      <c r="AT17" s="20">
        <v>0.18136475834712074</v>
      </c>
      <c r="AU17" s="20">
        <v>0.17433633732629794</v>
      </c>
      <c r="AV17" s="20">
        <v>0.16777822198694761</v>
      </c>
      <c r="AW17" s="20">
        <v>0.16220690363883838</v>
      </c>
      <c r="AX17" s="20">
        <v>0.1574796612983563</v>
      </c>
      <c r="AY17" s="20">
        <v>0.15346754169236471</v>
      </c>
      <c r="AZ17" s="20">
        <v>0.15052257120639626</v>
      </c>
      <c r="BA17" s="20">
        <v>0.1483680209769849</v>
      </c>
      <c r="BB17" s="20">
        <v>0.14703060045702529</v>
      </c>
      <c r="BC17" s="20">
        <v>0.14617261259120992</v>
      </c>
      <c r="BD17" s="20">
        <v>0.14638064369620349</v>
      </c>
      <c r="BE17" s="20">
        <v>0.14641706345874189</v>
      </c>
      <c r="BF17" s="20">
        <v>0.14626173622343538</v>
      </c>
      <c r="BG17" s="20">
        <v>0.14714170889603134</v>
      </c>
      <c r="BH17" s="20">
        <v>0.1478212671952113</v>
      </c>
      <c r="BI17" s="20">
        <v>0.14903832613377835</v>
      </c>
      <c r="BJ17" s="20">
        <v>0.1505185091907531</v>
      </c>
      <c r="BK17" s="21">
        <v>0.15142259204181427</v>
      </c>
      <c r="BL17" s="21">
        <v>0.1521189116525723</v>
      </c>
      <c r="BM17" s="21">
        <v>0.15257996050026229</v>
      </c>
      <c r="BN17" s="21">
        <v>0.15280617124161136</v>
      </c>
      <c r="BO17" s="21">
        <v>0.15276877620546725</v>
      </c>
      <c r="BP17" s="21">
        <v>0.15247356619912758</v>
      </c>
      <c r="BQ17" s="21">
        <v>0.15176252070626237</v>
      </c>
      <c r="BR17" s="21">
        <v>0.15094183854868587</v>
      </c>
      <c r="BS17" s="21">
        <v>0.1495663901764954</v>
      </c>
      <c r="BT17" s="21">
        <v>0.14644098335191408</v>
      </c>
      <c r="BU17" s="21">
        <v>0.14393136973916126</v>
      </c>
      <c r="BV17" s="21">
        <v>0.14063769665585979</v>
      </c>
      <c r="BW17" s="21">
        <v>0.13847511247476274</v>
      </c>
      <c r="BX17" s="21">
        <v>0.13583360147669224</v>
      </c>
      <c r="BY17" s="21">
        <v>0.13289964020190731</v>
      </c>
      <c r="BZ17" s="21">
        <v>0.12968009087161608</v>
      </c>
      <c r="CA17" s="21"/>
      <c r="CB17" s="21"/>
      <c r="CC17" s="21"/>
      <c r="CD17" s="21"/>
    </row>
    <row r="18" spans="2:82" ht="15" customHeight="1" x14ac:dyDescent="0.15">
      <c r="B18" s="4" t="s">
        <v>89</v>
      </c>
      <c r="C18" s="20">
        <v>0.29465512578955122</v>
      </c>
      <c r="D18" s="20">
        <v>0.29478894444571263</v>
      </c>
      <c r="E18" s="20">
        <v>0.2950565817580354</v>
      </c>
      <c r="F18" s="20">
        <v>0.29532421907035822</v>
      </c>
      <c r="G18" s="20">
        <v>0.29559185638268098</v>
      </c>
      <c r="H18" s="20">
        <v>0.29585949369500375</v>
      </c>
      <c r="I18" s="20">
        <v>0.29612713100732657</v>
      </c>
      <c r="J18" s="20">
        <v>0.29639476831964934</v>
      </c>
      <c r="K18" s="20">
        <v>0.2966624056319721</v>
      </c>
      <c r="L18" s="20">
        <v>0.29693004294429493</v>
      </c>
      <c r="M18" s="20">
        <v>0.29719768025661769</v>
      </c>
      <c r="N18" s="20">
        <v>0.29679760330200433</v>
      </c>
      <c r="O18" s="20">
        <v>0.29572981208045473</v>
      </c>
      <c r="P18" s="20">
        <v>0.29466202085890514</v>
      </c>
      <c r="Q18" s="20">
        <v>0.29359422963735554</v>
      </c>
      <c r="R18" s="20">
        <v>0.292526438415806</v>
      </c>
      <c r="S18" s="20">
        <v>0.2914586471942564</v>
      </c>
      <c r="T18" s="20">
        <v>0.29039085597270681</v>
      </c>
      <c r="U18" s="20">
        <v>0.28932306475115721</v>
      </c>
      <c r="V18" s="20">
        <v>0.28825527352960767</v>
      </c>
      <c r="W18" s="20">
        <v>0.28718748230805807</v>
      </c>
      <c r="X18" s="20">
        <v>0.28439596052375349</v>
      </c>
      <c r="Y18" s="20">
        <v>0.28024894179194415</v>
      </c>
      <c r="Z18" s="20">
        <v>0.27570396935316754</v>
      </c>
      <c r="AA18" s="20">
        <v>0.27099065130932604</v>
      </c>
      <c r="AB18" s="20">
        <v>0.26637066444016011</v>
      </c>
      <c r="AC18" s="20">
        <v>0.26225019220000284</v>
      </c>
      <c r="AD18" s="20">
        <v>0.25856159167547405</v>
      </c>
      <c r="AE18" s="20">
        <v>0.25442341548196079</v>
      </c>
      <c r="AF18" s="20">
        <v>0.25052621855753138</v>
      </c>
      <c r="AG18" s="20">
        <v>0.24709947207000468</v>
      </c>
      <c r="AH18" s="20">
        <v>0.24404340194837046</v>
      </c>
      <c r="AI18" s="20">
        <v>0.23927272522969628</v>
      </c>
      <c r="AJ18" s="20">
        <v>0.23523736171797721</v>
      </c>
      <c r="AK18" s="20">
        <v>0.23172011236501422</v>
      </c>
      <c r="AL18" s="20">
        <v>0.22798406168848476</v>
      </c>
      <c r="AM18" s="20">
        <v>0.22454115068636726</v>
      </c>
      <c r="AN18" s="20">
        <v>0.22129756134079467</v>
      </c>
      <c r="AO18" s="20">
        <v>0.21755410264118852</v>
      </c>
      <c r="AP18" s="20">
        <v>0.21372148744668995</v>
      </c>
      <c r="AQ18" s="20">
        <v>0.20955504604835806</v>
      </c>
      <c r="AR18" s="20">
        <v>0.20502242523978625</v>
      </c>
      <c r="AS18" s="20">
        <v>0.20057766065305185</v>
      </c>
      <c r="AT18" s="20">
        <v>0.1964917225698555</v>
      </c>
      <c r="AU18" s="20">
        <v>0.19209328707920986</v>
      </c>
      <c r="AV18" s="20">
        <v>0.18742299139006174</v>
      </c>
      <c r="AW18" s="20">
        <v>0.18293764670286197</v>
      </c>
      <c r="AX18" s="20">
        <v>0.17876442937997633</v>
      </c>
      <c r="AY18" s="20">
        <v>0.17451865494565094</v>
      </c>
      <c r="AZ18" s="20">
        <v>0.17082957223987619</v>
      </c>
      <c r="BA18" s="20">
        <v>0.16751463608752667</v>
      </c>
      <c r="BB18" s="20">
        <v>0.16435287325804096</v>
      </c>
      <c r="BC18" s="20">
        <v>0.16157921193324903</v>
      </c>
      <c r="BD18" s="20">
        <v>0.1586394861541407</v>
      </c>
      <c r="BE18" s="20">
        <v>0.15572821052246755</v>
      </c>
      <c r="BF18" s="20">
        <v>0.153058310094145</v>
      </c>
      <c r="BG18" s="20">
        <v>0.15088751291222779</v>
      </c>
      <c r="BH18" s="20">
        <v>0.14870622684725424</v>
      </c>
      <c r="BI18" s="20">
        <v>0.14723923834160865</v>
      </c>
      <c r="BJ18" s="20">
        <v>0.14661538855187156</v>
      </c>
      <c r="BK18" s="21">
        <v>0.14576791783226334</v>
      </c>
      <c r="BL18" s="21">
        <v>0.1450760990275097</v>
      </c>
      <c r="BM18" s="21">
        <v>0.14458816761457316</v>
      </c>
      <c r="BN18" s="21">
        <v>0.14341194657683901</v>
      </c>
      <c r="BO18" s="21">
        <v>0.14233030616738979</v>
      </c>
      <c r="BP18" s="21">
        <v>0.14107987587633605</v>
      </c>
      <c r="BQ18" s="21">
        <v>0.13988215326278569</v>
      </c>
      <c r="BR18" s="21">
        <v>0.13888751701767416</v>
      </c>
      <c r="BS18" s="21">
        <v>0.13748596556009365</v>
      </c>
      <c r="BT18" s="21">
        <v>0.13500849750423938</v>
      </c>
      <c r="BU18" s="21">
        <v>0.13330572445080285</v>
      </c>
      <c r="BV18" s="21">
        <v>0.13075015235476695</v>
      </c>
      <c r="BW18" s="21">
        <v>0.12898737536490124</v>
      </c>
      <c r="BX18" s="21">
        <v>0.12653173541328627</v>
      </c>
      <c r="BY18" s="21">
        <v>0.12367217012935955</v>
      </c>
      <c r="BZ18" s="21">
        <v>0.12124047929766284</v>
      </c>
      <c r="CA18" s="21"/>
      <c r="CB18" s="21"/>
      <c r="CC18" s="21"/>
      <c r="CD18" s="21"/>
    </row>
    <row r="19" spans="2:82" ht="15" customHeight="1" x14ac:dyDescent="0.15">
      <c r="B19" s="4" t="s">
        <v>90</v>
      </c>
      <c r="C19" s="20">
        <v>0.26976406254504914</v>
      </c>
      <c r="D19" s="20">
        <v>0.26963530219232101</v>
      </c>
      <c r="E19" s="20">
        <v>0.26937778148686475</v>
      </c>
      <c r="F19" s="20">
        <v>0.26912026078140849</v>
      </c>
      <c r="G19" s="20">
        <v>0.26886274007595223</v>
      </c>
      <c r="H19" s="20">
        <v>0.26860521937049597</v>
      </c>
      <c r="I19" s="20">
        <v>0.26834769866503977</v>
      </c>
      <c r="J19" s="20">
        <v>0.26809017795958351</v>
      </c>
      <c r="K19" s="20">
        <v>0.26783265725412725</v>
      </c>
      <c r="L19" s="20">
        <v>0.26757513654867099</v>
      </c>
      <c r="M19" s="20">
        <v>0.26731761584321473</v>
      </c>
      <c r="N19" s="20">
        <v>0.2661449742091298</v>
      </c>
      <c r="O19" s="20">
        <v>0.26405721164641621</v>
      </c>
      <c r="P19" s="20">
        <v>0.26196944908370262</v>
      </c>
      <c r="Q19" s="20">
        <v>0.25988168652098903</v>
      </c>
      <c r="R19" s="20">
        <v>0.25779392395827544</v>
      </c>
      <c r="S19" s="20">
        <v>0.25570616139556185</v>
      </c>
      <c r="T19" s="20">
        <v>0.25361839883284826</v>
      </c>
      <c r="U19" s="20">
        <v>0.25153063627013467</v>
      </c>
      <c r="V19" s="20">
        <v>0.24944287370742105</v>
      </c>
      <c r="W19" s="20">
        <v>0.24735511114470746</v>
      </c>
      <c r="X19" s="20">
        <v>0.24348789186106964</v>
      </c>
      <c r="Y19" s="20">
        <v>0.24176679709373777</v>
      </c>
      <c r="Z19" s="20">
        <v>0.24020730859759945</v>
      </c>
      <c r="AA19" s="20">
        <v>0.23882705766456988</v>
      </c>
      <c r="AB19" s="20">
        <v>0.23791905598213656</v>
      </c>
      <c r="AC19" s="20">
        <v>0.23714465972841905</v>
      </c>
      <c r="AD19" s="20">
        <v>0.23702651059204011</v>
      </c>
      <c r="AE19" s="20">
        <v>0.23676332792001395</v>
      </c>
      <c r="AF19" s="20">
        <v>0.23611064917003249</v>
      </c>
      <c r="AG19" s="20">
        <v>0.23461479769644805</v>
      </c>
      <c r="AH19" s="20">
        <v>0.23288427625728039</v>
      </c>
      <c r="AI19" s="20">
        <v>0.22879309603255768</v>
      </c>
      <c r="AJ19" s="20">
        <v>0.22474360785622752</v>
      </c>
      <c r="AK19" s="20">
        <v>0.22025052043282337</v>
      </c>
      <c r="AL19" s="20">
        <v>0.21559643183636157</v>
      </c>
      <c r="AM19" s="20">
        <v>0.21054387733012972</v>
      </c>
      <c r="AN19" s="20">
        <v>0.2049599071594769</v>
      </c>
      <c r="AO19" s="20">
        <v>0.19904571425065035</v>
      </c>
      <c r="AP19" s="20">
        <v>0.19263031266626024</v>
      </c>
      <c r="AQ19" s="20">
        <v>0.18555996714578457</v>
      </c>
      <c r="AR19" s="20">
        <v>0.17780428240016197</v>
      </c>
      <c r="AS19" s="20">
        <v>0.16973488606660317</v>
      </c>
      <c r="AT19" s="20">
        <v>0.16194412052527643</v>
      </c>
      <c r="AU19" s="20">
        <v>0.15439016281556306</v>
      </c>
      <c r="AV19" s="20">
        <v>0.14723546531899043</v>
      </c>
      <c r="AW19" s="20">
        <v>0.14063962440886357</v>
      </c>
      <c r="AX19" s="20">
        <v>0.13486905253632067</v>
      </c>
      <c r="AY19" s="20">
        <v>0.12975189865568865</v>
      </c>
      <c r="AZ19" s="20">
        <v>0.12543003935116617</v>
      </c>
      <c r="BA19" s="20">
        <v>0.12194061919566587</v>
      </c>
      <c r="BB19" s="20">
        <v>0.11921035579019132</v>
      </c>
      <c r="BC19" s="20">
        <v>0.1173917488391764</v>
      </c>
      <c r="BD19" s="20">
        <v>0.11608968691058756</v>
      </c>
      <c r="BE19" s="20">
        <v>0.11500083524053301</v>
      </c>
      <c r="BF19" s="20">
        <v>0.11429273089305024</v>
      </c>
      <c r="BG19" s="20">
        <v>0.11410100359260093</v>
      </c>
      <c r="BH19" s="20">
        <v>0.11423580788697585</v>
      </c>
      <c r="BI19" s="20">
        <v>0.11470554209490318</v>
      </c>
      <c r="BJ19" s="20">
        <v>0.11562008925912937</v>
      </c>
      <c r="BK19" s="21">
        <v>0.11660469048965104</v>
      </c>
      <c r="BL19" s="21">
        <v>0.1177058357005993</v>
      </c>
      <c r="BM19" s="21">
        <v>0.11877723215822968</v>
      </c>
      <c r="BN19" s="21">
        <v>0.11928189493735014</v>
      </c>
      <c r="BO19" s="21">
        <v>0.11956297157679438</v>
      </c>
      <c r="BP19" s="21">
        <v>0.11965439673552067</v>
      </c>
      <c r="BQ19" s="21">
        <v>0.11965372971567768</v>
      </c>
      <c r="BR19" s="21">
        <v>0.11960572962287824</v>
      </c>
      <c r="BS19" s="21">
        <v>0.119209663130914</v>
      </c>
      <c r="BT19" s="21">
        <v>0.11767101384563222</v>
      </c>
      <c r="BU19" s="21">
        <v>0.11625815631217973</v>
      </c>
      <c r="BV19" s="21">
        <v>0.11423270104631338</v>
      </c>
      <c r="BW19" s="21">
        <v>0.11259250353092407</v>
      </c>
      <c r="BX19" s="21">
        <v>0.11047133686225927</v>
      </c>
      <c r="BY19" s="21">
        <v>0.10813457746083274</v>
      </c>
      <c r="BZ19" s="21">
        <v>0.10559003470467929</v>
      </c>
      <c r="CA19" s="21"/>
      <c r="CB19" s="21"/>
      <c r="CC19" s="21"/>
      <c r="CD19" s="21"/>
    </row>
    <row r="20" spans="2:82" ht="15" customHeight="1" x14ac:dyDescent="0.15">
      <c r="B20" s="4" t="s">
        <v>91</v>
      </c>
      <c r="C20" s="20">
        <v>0.22869224260663293</v>
      </c>
      <c r="D20" s="20">
        <v>0.2298373025155358</v>
      </c>
      <c r="E20" s="20">
        <v>0.23212742233334158</v>
      </c>
      <c r="F20" s="20">
        <v>0.23441754215114735</v>
      </c>
      <c r="G20" s="20">
        <v>0.23670766196895313</v>
      </c>
      <c r="H20" s="20">
        <v>0.2389977817867589</v>
      </c>
      <c r="I20" s="20">
        <v>0.24128790160456468</v>
      </c>
      <c r="J20" s="20">
        <v>0.24357802142237045</v>
      </c>
      <c r="K20" s="20">
        <v>0.24586814124017622</v>
      </c>
      <c r="L20" s="20">
        <v>0.248158261057982</v>
      </c>
      <c r="M20" s="20">
        <v>0.25044838087578775</v>
      </c>
      <c r="N20" s="20">
        <v>0.25307584821174439</v>
      </c>
      <c r="O20" s="20">
        <v>0.25604066306585194</v>
      </c>
      <c r="P20" s="20">
        <v>0.25900547791995943</v>
      </c>
      <c r="Q20" s="20">
        <v>0.26197029277406697</v>
      </c>
      <c r="R20" s="20">
        <v>0.26493510762817446</v>
      </c>
      <c r="S20" s="20">
        <v>0.267899922482282</v>
      </c>
      <c r="T20" s="20">
        <v>0.27086473733638949</v>
      </c>
      <c r="U20" s="20">
        <v>0.27382955219049704</v>
      </c>
      <c r="V20" s="20">
        <v>0.27679436704460453</v>
      </c>
      <c r="W20" s="20">
        <v>0.27975918189871207</v>
      </c>
      <c r="X20" s="20">
        <v>0.2840254101458598</v>
      </c>
      <c r="Y20" s="20">
        <v>0.28637393584434628</v>
      </c>
      <c r="Z20" s="20">
        <v>0.28753324077177461</v>
      </c>
      <c r="AA20" s="20">
        <v>0.28803289975691276</v>
      </c>
      <c r="AB20" s="20">
        <v>0.28845090660382794</v>
      </c>
      <c r="AC20" s="20">
        <v>0.28778993387203844</v>
      </c>
      <c r="AD20" s="20">
        <v>0.28628939921155877</v>
      </c>
      <c r="AE20" s="20">
        <v>0.28305785994179011</v>
      </c>
      <c r="AF20" s="20">
        <v>0.27799241759992149</v>
      </c>
      <c r="AG20" s="20">
        <v>0.27147558270061573</v>
      </c>
      <c r="AH20" s="20">
        <v>0.26553200261913174</v>
      </c>
      <c r="AI20" s="20">
        <v>0.25993621339518702</v>
      </c>
      <c r="AJ20" s="20">
        <v>0.25398404081425918</v>
      </c>
      <c r="AK20" s="20">
        <v>0.24765193220868867</v>
      </c>
      <c r="AL20" s="20">
        <v>0.24059298862839359</v>
      </c>
      <c r="AM20" s="20">
        <v>0.23267410975221775</v>
      </c>
      <c r="AN20" s="20">
        <v>0.22427948494666944</v>
      </c>
      <c r="AO20" s="20">
        <v>0.21532120265502203</v>
      </c>
      <c r="AP20" s="20">
        <v>0.20599565669730457</v>
      </c>
      <c r="AQ20" s="20">
        <v>0.1961454646991338</v>
      </c>
      <c r="AR20" s="20">
        <v>0.18688469558759022</v>
      </c>
      <c r="AS20" s="20">
        <v>0.17955767780447898</v>
      </c>
      <c r="AT20" s="20">
        <v>0.17296116935285949</v>
      </c>
      <c r="AU20" s="20">
        <v>0.16662156633232242</v>
      </c>
      <c r="AV20" s="20">
        <v>0.16087077206011166</v>
      </c>
      <c r="AW20" s="20">
        <v>0.15579208822302013</v>
      </c>
      <c r="AX20" s="20">
        <v>0.15147572246108831</v>
      </c>
      <c r="AY20" s="20">
        <v>0.14789841814417193</v>
      </c>
      <c r="AZ20" s="20">
        <v>0.14521376690857496</v>
      </c>
      <c r="BA20" s="20">
        <v>0.14357553931704223</v>
      </c>
      <c r="BB20" s="20">
        <v>0.14296038138309652</v>
      </c>
      <c r="BC20" s="20">
        <v>0.14331843924711621</v>
      </c>
      <c r="BD20" s="20">
        <v>0.14509751321205272</v>
      </c>
      <c r="BE20" s="20">
        <v>0.14593484674727486</v>
      </c>
      <c r="BF20" s="20">
        <v>0.14637578435681364</v>
      </c>
      <c r="BG20" s="20">
        <v>0.14778166564863832</v>
      </c>
      <c r="BH20" s="20">
        <v>0.1485196993258352</v>
      </c>
      <c r="BI20" s="20">
        <v>0.15020964663368669</v>
      </c>
      <c r="BJ20" s="20">
        <v>0.15230596558319393</v>
      </c>
      <c r="BK20" s="21">
        <v>0.15403424053252235</v>
      </c>
      <c r="BL20" s="21">
        <v>0.15546319388299501</v>
      </c>
      <c r="BM20" s="21">
        <v>0.15688977382832298</v>
      </c>
      <c r="BN20" s="21">
        <v>0.15802376537369534</v>
      </c>
      <c r="BO20" s="21">
        <v>0.15882389060242003</v>
      </c>
      <c r="BP20" s="21">
        <v>0.15904596696662263</v>
      </c>
      <c r="BQ20" s="21">
        <v>0.15871832655219792</v>
      </c>
      <c r="BR20" s="21">
        <v>0.15786833526165472</v>
      </c>
      <c r="BS20" s="21">
        <v>0.15599012917877064</v>
      </c>
      <c r="BT20" s="21">
        <v>0.15195006549707674</v>
      </c>
      <c r="BU20" s="21">
        <v>0.14908503423551581</v>
      </c>
      <c r="BV20" s="21">
        <v>0.14567361768994835</v>
      </c>
      <c r="BW20" s="21">
        <v>0.14249528551396323</v>
      </c>
      <c r="BX20" s="21">
        <v>0.13845390511809574</v>
      </c>
      <c r="BY20" s="21">
        <v>0.13451252672460617</v>
      </c>
      <c r="BZ20" s="21">
        <v>0.13079578540727624</v>
      </c>
      <c r="CA20" s="21"/>
      <c r="CB20" s="21"/>
      <c r="CC20" s="21"/>
      <c r="CD20" s="21"/>
    </row>
    <row r="21" spans="2:82" ht="15" customHeight="1" x14ac:dyDescent="0.15">
      <c r="B21" s="4" t="s">
        <v>92</v>
      </c>
      <c r="C21" s="20">
        <v>0.28355241590084707</v>
      </c>
      <c r="D21" s="20">
        <v>0.28401244533340053</v>
      </c>
      <c r="E21" s="20">
        <v>0.28493250419850746</v>
      </c>
      <c r="F21" s="20">
        <v>0.2858525630636144</v>
      </c>
      <c r="G21" s="20">
        <v>0.28677262192872133</v>
      </c>
      <c r="H21" s="20">
        <v>0.28769268079382826</v>
      </c>
      <c r="I21" s="20">
        <v>0.28861273965893525</v>
      </c>
      <c r="J21" s="20">
        <v>0.28953279852404218</v>
      </c>
      <c r="K21" s="20">
        <v>0.29045285738914911</v>
      </c>
      <c r="L21" s="20">
        <v>0.29137291625425604</v>
      </c>
      <c r="M21" s="20">
        <v>0.29229297511936297</v>
      </c>
      <c r="N21" s="20">
        <v>0.29336835853808552</v>
      </c>
      <c r="O21" s="20">
        <v>0.29459906651042372</v>
      </c>
      <c r="P21" s="20">
        <v>0.29582977448276188</v>
      </c>
      <c r="Q21" s="20">
        <v>0.29706048245510008</v>
      </c>
      <c r="R21" s="20">
        <v>0.29829119042743829</v>
      </c>
      <c r="S21" s="20">
        <v>0.29952189839977644</v>
      </c>
      <c r="T21" s="20">
        <v>0.30075260637211465</v>
      </c>
      <c r="U21" s="20">
        <v>0.3019833143444528</v>
      </c>
      <c r="V21" s="20">
        <v>0.30321402231679101</v>
      </c>
      <c r="W21" s="20">
        <v>0.30444473028912916</v>
      </c>
      <c r="X21" s="20">
        <v>0.30628562104532125</v>
      </c>
      <c r="Y21" s="20">
        <v>0.30708303032587081</v>
      </c>
      <c r="Z21" s="20">
        <v>0.30661471681066699</v>
      </c>
      <c r="AA21" s="20">
        <v>0.30624249599170572</v>
      </c>
      <c r="AB21" s="20">
        <v>0.30543562746104391</v>
      </c>
      <c r="AC21" s="20">
        <v>0.30402390233051874</v>
      </c>
      <c r="AD21" s="20">
        <v>0.30282727685778044</v>
      </c>
      <c r="AE21" s="20">
        <v>0.30096664785428301</v>
      </c>
      <c r="AF21" s="20">
        <v>0.2976901440401486</v>
      </c>
      <c r="AG21" s="20">
        <v>0.29297928439693327</v>
      </c>
      <c r="AH21" s="20">
        <v>0.28808635955167833</v>
      </c>
      <c r="AI21" s="20">
        <v>0.28272700877826989</v>
      </c>
      <c r="AJ21" s="20">
        <v>0.27735730423183103</v>
      </c>
      <c r="AK21" s="20">
        <v>0.27183035079277168</v>
      </c>
      <c r="AL21" s="20">
        <v>0.26605671437165118</v>
      </c>
      <c r="AM21" s="20">
        <v>0.25973686166654275</v>
      </c>
      <c r="AN21" s="20">
        <v>0.25318424861952837</v>
      </c>
      <c r="AO21" s="20">
        <v>0.24636275744309255</v>
      </c>
      <c r="AP21" s="20">
        <v>0.23925586254933828</v>
      </c>
      <c r="AQ21" s="20">
        <v>0.23190533190129708</v>
      </c>
      <c r="AR21" s="20">
        <v>0.22455964636516054</v>
      </c>
      <c r="AS21" s="20">
        <v>0.21830589883236334</v>
      </c>
      <c r="AT21" s="20">
        <v>0.21168536870189633</v>
      </c>
      <c r="AU21" s="20">
        <v>0.20467766752941369</v>
      </c>
      <c r="AV21" s="20">
        <v>0.1977159939129296</v>
      </c>
      <c r="AW21" s="20">
        <v>0.19135444526319734</v>
      </c>
      <c r="AX21" s="20">
        <v>0.18590873883424053</v>
      </c>
      <c r="AY21" s="20">
        <v>0.18128877491934817</v>
      </c>
      <c r="AZ21" s="20">
        <v>0.17765159144549628</v>
      </c>
      <c r="BA21" s="20">
        <v>0.17514060885867694</v>
      </c>
      <c r="BB21" s="20">
        <v>0.17360175329371866</v>
      </c>
      <c r="BC21" s="20">
        <v>0.17296266137023766</v>
      </c>
      <c r="BD21" s="20">
        <v>0.1738053746641281</v>
      </c>
      <c r="BE21" s="20">
        <v>0.17338799178242487</v>
      </c>
      <c r="BF21" s="20">
        <v>0.17179825046450814</v>
      </c>
      <c r="BG21" s="20">
        <v>0.17216490143141661</v>
      </c>
      <c r="BH21" s="20">
        <v>0.17257391631564623</v>
      </c>
      <c r="BI21" s="20">
        <v>0.17380229496289754</v>
      </c>
      <c r="BJ21" s="20">
        <v>0.17543319484514483</v>
      </c>
      <c r="BK21" s="21">
        <v>0.17608095118540393</v>
      </c>
      <c r="BL21" s="21">
        <v>0.17635982096146349</v>
      </c>
      <c r="BM21" s="21">
        <v>0.17658729724921288</v>
      </c>
      <c r="BN21" s="21">
        <v>0.17651234199327046</v>
      </c>
      <c r="BO21" s="21">
        <v>0.17647969715305806</v>
      </c>
      <c r="BP21" s="21">
        <v>0.176104873314053</v>
      </c>
      <c r="BQ21" s="21">
        <v>0.17514793789038338</v>
      </c>
      <c r="BR21" s="21">
        <v>0.17423718047898631</v>
      </c>
      <c r="BS21" s="21">
        <v>0.17289554071395635</v>
      </c>
      <c r="BT21" s="21">
        <v>0.17075951452871488</v>
      </c>
      <c r="BU21" s="21">
        <v>0.16823905395175429</v>
      </c>
      <c r="BV21" s="21">
        <v>0.16545693438525158</v>
      </c>
      <c r="BW21" s="21">
        <v>0.16293174729064744</v>
      </c>
      <c r="BX21" s="21">
        <v>0.15903045925073941</v>
      </c>
      <c r="BY21" s="21">
        <v>0.15518827870791324</v>
      </c>
      <c r="BZ21" s="21">
        <v>0.15139189996505689</v>
      </c>
      <c r="CA21" s="21"/>
      <c r="CB21" s="21"/>
      <c r="CC21" s="21"/>
      <c r="CD21" s="21"/>
    </row>
    <row r="22" spans="2:82" ht="15" customHeight="1" x14ac:dyDescent="0.15">
      <c r="B22" s="4" t="s">
        <v>93</v>
      </c>
      <c r="C22" s="20">
        <v>0.25713330652195487</v>
      </c>
      <c r="D22" s="20">
        <v>0.2580456976338632</v>
      </c>
      <c r="E22" s="20">
        <v>0.2598704798576798</v>
      </c>
      <c r="F22" s="20">
        <v>0.2616952620814964</v>
      </c>
      <c r="G22" s="20">
        <v>0.26352004430531301</v>
      </c>
      <c r="H22" s="20">
        <v>0.26534482652912961</v>
      </c>
      <c r="I22" s="20">
        <v>0.26716960875294626</v>
      </c>
      <c r="J22" s="20">
        <v>0.26899439097676286</v>
      </c>
      <c r="K22" s="20">
        <v>0.27081917320057947</v>
      </c>
      <c r="L22" s="20">
        <v>0.27264395542439607</v>
      </c>
      <c r="M22" s="20">
        <v>0.27446873764821267</v>
      </c>
      <c r="N22" s="20">
        <v>0.27501077415805969</v>
      </c>
      <c r="O22" s="20">
        <v>0.27427006495393708</v>
      </c>
      <c r="P22" s="20">
        <v>0.27352935574981446</v>
      </c>
      <c r="Q22" s="20">
        <v>0.27278864654569179</v>
      </c>
      <c r="R22" s="20">
        <v>0.27204793734156918</v>
      </c>
      <c r="S22" s="20">
        <v>0.27130722813744657</v>
      </c>
      <c r="T22" s="20">
        <v>0.27056651893332395</v>
      </c>
      <c r="U22" s="20">
        <v>0.26982580972920134</v>
      </c>
      <c r="V22" s="20">
        <v>0.26908510052507867</v>
      </c>
      <c r="W22" s="20">
        <v>0.26834439132095605</v>
      </c>
      <c r="X22" s="20">
        <v>0.26766981481068819</v>
      </c>
      <c r="Y22" s="20">
        <v>0.26593231505424936</v>
      </c>
      <c r="Z22" s="20">
        <v>0.26398640538985918</v>
      </c>
      <c r="AA22" s="20">
        <v>0.26175207028794395</v>
      </c>
      <c r="AB22" s="20">
        <v>0.25981356347102946</v>
      </c>
      <c r="AC22" s="20">
        <v>0.25784931748878936</v>
      </c>
      <c r="AD22" s="20">
        <v>0.25561905993827266</v>
      </c>
      <c r="AE22" s="20">
        <v>0.25221755592925899</v>
      </c>
      <c r="AF22" s="20">
        <v>0.24772465315312572</v>
      </c>
      <c r="AG22" s="20">
        <v>0.24272471427886574</v>
      </c>
      <c r="AH22" s="20">
        <v>0.2376190240436224</v>
      </c>
      <c r="AI22" s="20">
        <v>0.23244691438004661</v>
      </c>
      <c r="AJ22" s="20">
        <v>0.2269118099024692</v>
      </c>
      <c r="AK22" s="20">
        <v>0.22100615295712323</v>
      </c>
      <c r="AL22" s="20">
        <v>0.2142959425360311</v>
      </c>
      <c r="AM22" s="20">
        <v>0.20767257597824282</v>
      </c>
      <c r="AN22" s="20">
        <v>0.20046182515461691</v>
      </c>
      <c r="AO22" s="20">
        <v>0.1932989094832569</v>
      </c>
      <c r="AP22" s="20">
        <v>0.18626537565689427</v>
      </c>
      <c r="AQ22" s="20">
        <v>0.17843045555934051</v>
      </c>
      <c r="AR22" s="20">
        <v>0.17069486985361654</v>
      </c>
      <c r="AS22" s="20">
        <v>0.16406679704210719</v>
      </c>
      <c r="AT22" s="20">
        <v>0.15783619837189131</v>
      </c>
      <c r="AU22" s="20">
        <v>0.15271221188465767</v>
      </c>
      <c r="AV22" s="20">
        <v>0.14784425052220251</v>
      </c>
      <c r="AW22" s="20">
        <v>0.14381514008379681</v>
      </c>
      <c r="AX22" s="20">
        <v>0.14074171508181171</v>
      </c>
      <c r="AY22" s="20">
        <v>0.13851795398566333</v>
      </c>
      <c r="AZ22" s="20">
        <v>0.13721799009169208</v>
      </c>
      <c r="BA22" s="20">
        <v>0.13649363896368835</v>
      </c>
      <c r="BB22" s="20">
        <v>0.13673116238449504</v>
      </c>
      <c r="BC22" s="20">
        <v>0.13848436502422229</v>
      </c>
      <c r="BD22" s="20">
        <v>0.14114272824531837</v>
      </c>
      <c r="BE22" s="20">
        <v>0.14251877151626519</v>
      </c>
      <c r="BF22" s="20">
        <v>0.14409440632221157</v>
      </c>
      <c r="BG22" s="20">
        <v>0.14579130249689057</v>
      </c>
      <c r="BH22" s="20">
        <v>0.14737730911579908</v>
      </c>
      <c r="BI22" s="20">
        <v>0.14955976272329854</v>
      </c>
      <c r="BJ22" s="20">
        <v>0.1519944330236874</v>
      </c>
      <c r="BK22" s="21">
        <v>0.15363973643621101</v>
      </c>
      <c r="BL22" s="21">
        <v>0.1550819116461995</v>
      </c>
      <c r="BM22" s="21">
        <v>0.15642311284726962</v>
      </c>
      <c r="BN22" s="21">
        <v>0.15676927691053794</v>
      </c>
      <c r="BO22" s="21">
        <v>0.15726866210137633</v>
      </c>
      <c r="BP22" s="21">
        <v>0.15742794140066924</v>
      </c>
      <c r="BQ22" s="21">
        <v>0.15725370799114508</v>
      </c>
      <c r="BR22" s="21">
        <v>0.15670443748625132</v>
      </c>
      <c r="BS22" s="21">
        <v>0.15597331265698777</v>
      </c>
      <c r="BT22" s="21">
        <v>0.15386140546740118</v>
      </c>
      <c r="BU22" s="21">
        <v>0.15219180403262894</v>
      </c>
      <c r="BV22" s="21">
        <v>0.1497007346291922</v>
      </c>
      <c r="BW22" s="21">
        <v>0.1475976034421326</v>
      </c>
      <c r="BX22" s="21">
        <v>0.14447937830903618</v>
      </c>
      <c r="BY22" s="21">
        <v>0.14074412617050416</v>
      </c>
      <c r="BZ22" s="21">
        <v>0.13706031102332383</v>
      </c>
      <c r="CA22" s="21"/>
      <c r="CB22" s="21"/>
      <c r="CC22" s="21"/>
      <c r="CD22" s="21"/>
    </row>
    <row r="23" spans="2:82" ht="15" customHeight="1" x14ac:dyDescent="0.15">
      <c r="B23" s="4" t="s">
        <v>21</v>
      </c>
      <c r="C23" s="20">
        <v>0.23639355447950103</v>
      </c>
      <c r="D23" s="20">
        <v>0.23843221203051582</v>
      </c>
      <c r="E23" s="20">
        <v>0.24250952713254542</v>
      </c>
      <c r="F23" s="20">
        <v>0.24658684223457503</v>
      </c>
      <c r="G23" s="20">
        <v>0.25066415733660463</v>
      </c>
      <c r="H23" s="20">
        <v>0.25474147243863426</v>
      </c>
      <c r="I23" s="20">
        <v>0.25881878754066384</v>
      </c>
      <c r="J23" s="20">
        <v>0.26289610264269342</v>
      </c>
      <c r="K23" s="20">
        <v>0.26697341774472305</v>
      </c>
      <c r="L23" s="20">
        <v>0.27105073284675263</v>
      </c>
      <c r="M23" s="20">
        <v>0.27512804794878226</v>
      </c>
      <c r="N23" s="20">
        <v>0.27765872697023136</v>
      </c>
      <c r="O23" s="20">
        <v>0.27864276991110004</v>
      </c>
      <c r="P23" s="20">
        <v>0.27962681285196866</v>
      </c>
      <c r="Q23" s="20">
        <v>0.28061085579283734</v>
      </c>
      <c r="R23" s="20">
        <v>0.28159489873370602</v>
      </c>
      <c r="S23" s="20">
        <v>0.28257894167457465</v>
      </c>
      <c r="T23" s="20">
        <v>0.28356298461544333</v>
      </c>
      <c r="U23" s="20">
        <v>0.28454702755631195</v>
      </c>
      <c r="V23" s="20">
        <v>0.28553107049718063</v>
      </c>
      <c r="W23" s="20">
        <v>0.28651511343804925</v>
      </c>
      <c r="X23" s="20">
        <v>0.2885654946672796</v>
      </c>
      <c r="Y23" s="20">
        <v>0.28827507375991296</v>
      </c>
      <c r="Z23" s="20">
        <v>0.28693646166822739</v>
      </c>
      <c r="AA23" s="20">
        <v>0.28472406160907704</v>
      </c>
      <c r="AB23" s="20">
        <v>0.28266247021459212</v>
      </c>
      <c r="AC23" s="20">
        <v>0.28025676626473633</v>
      </c>
      <c r="AD23" s="20">
        <v>0.277292850632119</v>
      </c>
      <c r="AE23" s="20">
        <v>0.27277293632445665</v>
      </c>
      <c r="AF23" s="20">
        <v>0.26611368514720807</v>
      </c>
      <c r="AG23" s="20">
        <v>0.25832335381511212</v>
      </c>
      <c r="AH23" s="20">
        <v>0.25095490341311066</v>
      </c>
      <c r="AI23" s="20">
        <v>0.24389320601271436</v>
      </c>
      <c r="AJ23" s="20">
        <v>0.23674983361955423</v>
      </c>
      <c r="AK23" s="20">
        <v>0.22919383668701207</v>
      </c>
      <c r="AL23" s="20">
        <v>0.2213961812174059</v>
      </c>
      <c r="AM23" s="20">
        <v>0.21287474148512242</v>
      </c>
      <c r="AN23" s="20">
        <v>0.20379661626294696</v>
      </c>
      <c r="AO23" s="20">
        <v>0.19440079646474845</v>
      </c>
      <c r="AP23" s="20">
        <v>0.18503858132719389</v>
      </c>
      <c r="AQ23" s="20">
        <v>0.17509320596802325</v>
      </c>
      <c r="AR23" s="20">
        <v>0.16526086177384772</v>
      </c>
      <c r="AS23" s="20">
        <v>0.15669792910707755</v>
      </c>
      <c r="AT23" s="20">
        <v>0.14893084359289099</v>
      </c>
      <c r="AU23" s="20">
        <v>0.1417900706408749</v>
      </c>
      <c r="AV23" s="20">
        <v>0.13581450061821679</v>
      </c>
      <c r="AW23" s="20">
        <v>0.13085040727146272</v>
      </c>
      <c r="AX23" s="20">
        <v>0.12677546541767651</v>
      </c>
      <c r="AY23" s="20">
        <v>0.12347140020555339</v>
      </c>
      <c r="AZ23" s="20">
        <v>0.12110247578928791</v>
      </c>
      <c r="BA23" s="20">
        <v>0.11959439351029616</v>
      </c>
      <c r="BB23" s="20">
        <v>0.11866899650380375</v>
      </c>
      <c r="BC23" s="20">
        <v>0.11869699045258068</v>
      </c>
      <c r="BD23" s="20">
        <v>0.11974946194539933</v>
      </c>
      <c r="BE23" s="20">
        <v>0.12103134863443298</v>
      </c>
      <c r="BF23" s="20">
        <v>0.12280381654317415</v>
      </c>
      <c r="BG23" s="20">
        <v>0.12476272574548326</v>
      </c>
      <c r="BH23" s="20">
        <v>0.12675274515137988</v>
      </c>
      <c r="BI23" s="20">
        <v>0.12896562097021907</v>
      </c>
      <c r="BJ23" s="20">
        <v>0.13145369601514592</v>
      </c>
      <c r="BK23" s="21">
        <v>0.13401157320353882</v>
      </c>
      <c r="BL23" s="21">
        <v>0.13659617315251191</v>
      </c>
      <c r="BM23" s="21">
        <v>0.13878556678183182</v>
      </c>
      <c r="BN23" s="21">
        <v>0.14018970121551094</v>
      </c>
      <c r="BO23" s="21">
        <v>0.14156137920726186</v>
      </c>
      <c r="BP23" s="21">
        <v>0.14235829543048359</v>
      </c>
      <c r="BQ23" s="21">
        <v>0.14265288633770865</v>
      </c>
      <c r="BR23" s="21">
        <v>0.14252372019808429</v>
      </c>
      <c r="BS23" s="21">
        <v>0.14138863160530837</v>
      </c>
      <c r="BT23" s="21">
        <v>0.13694703371077233</v>
      </c>
      <c r="BU23" s="21">
        <v>0.13465766913285815</v>
      </c>
      <c r="BV23" s="21">
        <v>0.13190796099802377</v>
      </c>
      <c r="BW23" s="21">
        <v>0.12965776284379277</v>
      </c>
      <c r="BX23" s="21">
        <v>0.12643211155008804</v>
      </c>
      <c r="BY23" s="21">
        <v>0.12305633865843289</v>
      </c>
      <c r="BZ23" s="21">
        <v>0.11960513395301384</v>
      </c>
      <c r="CA23" s="21"/>
      <c r="CB23" s="21"/>
      <c r="CC23" s="21"/>
      <c r="CD23" s="21"/>
    </row>
    <row r="24" spans="2:82" ht="15" customHeight="1" x14ac:dyDescent="0.15">
      <c r="B24" s="4" t="s">
        <v>22</v>
      </c>
      <c r="C24" s="20">
        <v>0.25418261130774356</v>
      </c>
      <c r="D24" s="20">
        <v>0.25430834141513819</v>
      </c>
      <c r="E24" s="20">
        <v>0.25455980162992747</v>
      </c>
      <c r="F24" s="20">
        <v>0.2548112618447167</v>
      </c>
      <c r="G24" s="20">
        <v>0.25506272205950598</v>
      </c>
      <c r="H24" s="20">
        <v>0.25531418227429525</v>
      </c>
      <c r="I24" s="20">
        <v>0.25556564248908453</v>
      </c>
      <c r="J24" s="20">
        <v>0.25581710270387381</v>
      </c>
      <c r="K24" s="20">
        <v>0.25606856291866309</v>
      </c>
      <c r="L24" s="20">
        <v>0.25632002313345231</v>
      </c>
      <c r="M24" s="20">
        <v>0.25657148334824159</v>
      </c>
      <c r="N24" s="20">
        <v>0.25618719100223702</v>
      </c>
      <c r="O24" s="20">
        <v>0.25516714609543856</v>
      </c>
      <c r="P24" s="20">
        <v>0.25414710118864009</v>
      </c>
      <c r="Q24" s="20">
        <v>0.25312705628184168</v>
      </c>
      <c r="R24" s="20">
        <v>0.25210701137504321</v>
      </c>
      <c r="S24" s="20">
        <v>0.2510869664682448</v>
      </c>
      <c r="T24" s="20">
        <v>0.25006692156144633</v>
      </c>
      <c r="U24" s="20">
        <v>0.24904687665464789</v>
      </c>
      <c r="V24" s="20">
        <v>0.24802683174784945</v>
      </c>
      <c r="W24" s="20">
        <v>0.24700678684105098</v>
      </c>
      <c r="X24" s="20">
        <v>0.24504265590655533</v>
      </c>
      <c r="Y24" s="20">
        <v>0.24295627333104056</v>
      </c>
      <c r="Z24" s="20">
        <v>0.24124028894323193</v>
      </c>
      <c r="AA24" s="20">
        <v>0.23890239331004615</v>
      </c>
      <c r="AB24" s="20">
        <v>0.23716575003483206</v>
      </c>
      <c r="AC24" s="20">
        <v>0.23469346031710775</v>
      </c>
      <c r="AD24" s="20">
        <v>0.23416817516778254</v>
      </c>
      <c r="AE24" s="20">
        <v>0.23212894851265839</v>
      </c>
      <c r="AF24" s="20">
        <v>0.22940532771819111</v>
      </c>
      <c r="AG24" s="20">
        <v>0.22757274643477401</v>
      </c>
      <c r="AH24" s="20">
        <v>0.22585824368688334</v>
      </c>
      <c r="AI24" s="20">
        <v>0.22187292796130895</v>
      </c>
      <c r="AJ24" s="20">
        <v>0.2180203803768081</v>
      </c>
      <c r="AK24" s="20">
        <v>0.21324914317473059</v>
      </c>
      <c r="AL24" s="20">
        <v>0.20843312816924692</v>
      </c>
      <c r="AM24" s="20">
        <v>0.20306376778250701</v>
      </c>
      <c r="AN24" s="20">
        <v>0.19712166966094569</v>
      </c>
      <c r="AO24" s="20">
        <v>0.19095264615455038</v>
      </c>
      <c r="AP24" s="20">
        <v>0.18476837328297749</v>
      </c>
      <c r="AQ24" s="20">
        <v>0.17807417762970448</v>
      </c>
      <c r="AR24" s="20">
        <v>0.17094227642584542</v>
      </c>
      <c r="AS24" s="20">
        <v>0.16457606337828917</v>
      </c>
      <c r="AT24" s="20">
        <v>0.15793506800842921</v>
      </c>
      <c r="AU24" s="20">
        <v>0.15178331090174965</v>
      </c>
      <c r="AV24" s="20">
        <v>0.14603862683321045</v>
      </c>
      <c r="AW24" s="20">
        <v>0.14134978062448772</v>
      </c>
      <c r="AX24" s="20">
        <v>0.13764164214428393</v>
      </c>
      <c r="AY24" s="20">
        <v>0.13460760889542364</v>
      </c>
      <c r="AZ24" s="20">
        <v>0.13249452713734505</v>
      </c>
      <c r="BA24" s="20">
        <v>0.13095888614456513</v>
      </c>
      <c r="BB24" s="20">
        <v>0.12987290437049642</v>
      </c>
      <c r="BC24" s="20">
        <v>0.13051466997424638</v>
      </c>
      <c r="BD24" s="20">
        <v>0.13132332026661284</v>
      </c>
      <c r="BE24" s="20">
        <v>0.13253252339129909</v>
      </c>
      <c r="BF24" s="20">
        <v>0.1336267551964298</v>
      </c>
      <c r="BG24" s="20">
        <v>0.13556827895374324</v>
      </c>
      <c r="BH24" s="20">
        <v>0.13792040859710697</v>
      </c>
      <c r="BI24" s="20">
        <v>0.14069592173013423</v>
      </c>
      <c r="BJ24" s="20">
        <v>0.14321746806742827</v>
      </c>
      <c r="BK24" s="21">
        <v>0.14531411964930901</v>
      </c>
      <c r="BL24" s="21">
        <v>0.14747959710024242</v>
      </c>
      <c r="BM24" s="21">
        <v>0.14872549950847241</v>
      </c>
      <c r="BN24" s="21">
        <v>0.1493095179770651</v>
      </c>
      <c r="BO24" s="21">
        <v>0.14899756588332722</v>
      </c>
      <c r="BP24" s="21">
        <v>0.14863154260726136</v>
      </c>
      <c r="BQ24" s="21">
        <v>0.14818119155749931</v>
      </c>
      <c r="BR24" s="21">
        <v>0.14761665444930649</v>
      </c>
      <c r="BS24" s="21">
        <v>0.14584692533036547</v>
      </c>
      <c r="BT24" s="21">
        <v>0.14379076721212197</v>
      </c>
      <c r="BU24" s="21">
        <v>0.14231503213494484</v>
      </c>
      <c r="BV24" s="21">
        <v>0.14024013958544126</v>
      </c>
      <c r="BW24" s="21">
        <v>0.13831175911646962</v>
      </c>
      <c r="BX24" s="21">
        <v>0.13551932169218259</v>
      </c>
      <c r="BY24" s="21">
        <v>0.13169749242808604</v>
      </c>
      <c r="BZ24" s="21">
        <v>0.12840651857990257</v>
      </c>
      <c r="CA24" s="21"/>
      <c r="CB24" s="21"/>
      <c r="CC24" s="21"/>
      <c r="CD24" s="21"/>
    </row>
    <row r="25" spans="2:82" ht="15" customHeight="1" x14ac:dyDescent="0.15">
      <c r="B25" s="4" t="s">
        <v>23</v>
      </c>
      <c r="C25" s="20">
        <v>0.26593242255120625</v>
      </c>
      <c r="D25" s="20">
        <v>0.26652683747856681</v>
      </c>
      <c r="E25" s="20">
        <v>0.26771566733328794</v>
      </c>
      <c r="F25" s="20">
        <v>0.26890449718800902</v>
      </c>
      <c r="G25" s="20">
        <v>0.27009332704273015</v>
      </c>
      <c r="H25" s="20">
        <v>0.27128215689745128</v>
      </c>
      <c r="I25" s="20">
        <v>0.27247098675217235</v>
      </c>
      <c r="J25" s="20">
        <v>0.27365981660689348</v>
      </c>
      <c r="K25" s="20">
        <v>0.27484864646161461</v>
      </c>
      <c r="L25" s="20">
        <v>0.27603747631633568</v>
      </c>
      <c r="M25" s="20">
        <v>0.27722630617105681</v>
      </c>
      <c r="N25" s="20">
        <v>0.28026647565588936</v>
      </c>
      <c r="O25" s="20">
        <v>0.28515798477083337</v>
      </c>
      <c r="P25" s="20">
        <v>0.29004949388577733</v>
      </c>
      <c r="Q25" s="20">
        <v>0.29494100300072129</v>
      </c>
      <c r="R25" s="20">
        <v>0.29983251211566531</v>
      </c>
      <c r="S25" s="20">
        <v>0.30472402123060927</v>
      </c>
      <c r="T25" s="20">
        <v>0.30961553034555322</v>
      </c>
      <c r="U25" s="20">
        <v>0.31450703946049724</v>
      </c>
      <c r="V25" s="20">
        <v>0.3193985485754412</v>
      </c>
      <c r="W25" s="20">
        <v>0.32429005769038521</v>
      </c>
      <c r="X25" s="20">
        <v>0.3286326740706747</v>
      </c>
      <c r="Y25" s="20">
        <v>0.32500108978351222</v>
      </c>
      <c r="Z25" s="20">
        <v>0.31996119168671372</v>
      </c>
      <c r="AA25" s="20">
        <v>0.31589763355012596</v>
      </c>
      <c r="AB25" s="20">
        <v>0.31071774209483188</v>
      </c>
      <c r="AC25" s="20">
        <v>0.30607301282639271</v>
      </c>
      <c r="AD25" s="20">
        <v>0.30320240438775076</v>
      </c>
      <c r="AE25" s="20">
        <v>0.30099094896548301</v>
      </c>
      <c r="AF25" s="20">
        <v>0.29791632472589913</v>
      </c>
      <c r="AG25" s="20">
        <v>0.29715061322228392</v>
      </c>
      <c r="AH25" s="20">
        <v>0.29448113871337861</v>
      </c>
      <c r="AI25" s="20">
        <v>0.28683175771772779</v>
      </c>
      <c r="AJ25" s="20">
        <v>0.28110280202419363</v>
      </c>
      <c r="AK25" s="20">
        <v>0.27666843571712885</v>
      </c>
      <c r="AL25" s="20">
        <v>0.27188658525509235</v>
      </c>
      <c r="AM25" s="20">
        <v>0.26772261610377662</v>
      </c>
      <c r="AN25" s="20">
        <v>0.26408306761507644</v>
      </c>
      <c r="AO25" s="20">
        <v>0.26152307867397206</v>
      </c>
      <c r="AP25" s="20">
        <v>0.25913064594463331</v>
      </c>
      <c r="AQ25" s="20">
        <v>0.25512517446973304</v>
      </c>
      <c r="AR25" s="20">
        <v>0.25118947326192481</v>
      </c>
      <c r="AS25" s="20">
        <v>0.24846508971491124</v>
      </c>
      <c r="AT25" s="20">
        <v>0.2453291344504242</v>
      </c>
      <c r="AU25" s="20">
        <v>0.24175432617081596</v>
      </c>
      <c r="AV25" s="20">
        <v>0.23711300665827989</v>
      </c>
      <c r="AW25" s="20">
        <v>0.23263604047033087</v>
      </c>
      <c r="AX25" s="20">
        <v>0.22846278378073115</v>
      </c>
      <c r="AY25" s="20">
        <v>0.22495465978042645</v>
      </c>
      <c r="AZ25" s="20">
        <v>0.22164959904036252</v>
      </c>
      <c r="BA25" s="20">
        <v>0.21819249687981793</v>
      </c>
      <c r="BB25" s="20">
        <v>0.21528515119340247</v>
      </c>
      <c r="BC25" s="20">
        <v>0.2152012693278289</v>
      </c>
      <c r="BD25" s="20">
        <v>0.2150560834135665</v>
      </c>
      <c r="BE25" s="20">
        <v>0.21523706212356275</v>
      </c>
      <c r="BF25" s="20">
        <v>0.21529653750333963</v>
      </c>
      <c r="BG25" s="20">
        <v>0.21528704776558999</v>
      </c>
      <c r="BH25" s="20">
        <v>0.2141517583867657</v>
      </c>
      <c r="BI25" s="20">
        <v>0.21462721030781148</v>
      </c>
      <c r="BJ25" s="20">
        <v>0.21463681073281024</v>
      </c>
      <c r="BK25" s="21">
        <v>0.21480586364564128</v>
      </c>
      <c r="BL25" s="21">
        <v>0.21729202691704452</v>
      </c>
      <c r="BM25" s="21">
        <v>0.2193603728204794</v>
      </c>
      <c r="BN25" s="21">
        <v>0.22193607661854062</v>
      </c>
      <c r="BO25" s="21">
        <v>0.22406274504494872</v>
      </c>
      <c r="BP25" s="21">
        <v>0.2256962302185492</v>
      </c>
      <c r="BQ25" s="21">
        <v>0.22565222523905087</v>
      </c>
      <c r="BR25" s="21">
        <v>0.22537558671621485</v>
      </c>
      <c r="BS25" s="21">
        <v>0.22299672115679475</v>
      </c>
      <c r="BT25" s="21">
        <v>0.21672179431737165</v>
      </c>
      <c r="BU25" s="21">
        <v>0.21316671247375837</v>
      </c>
      <c r="BV25" s="21">
        <v>0.20701232871845282</v>
      </c>
      <c r="BW25" s="21">
        <v>0.20060614376823352</v>
      </c>
      <c r="BX25" s="21">
        <v>0.19450415038772578</v>
      </c>
      <c r="BY25" s="21">
        <v>0.18690884247971071</v>
      </c>
      <c r="BZ25" s="21">
        <v>0.17950323645429753</v>
      </c>
      <c r="CA25" s="21"/>
      <c r="CB25" s="21"/>
      <c r="CC25" s="21"/>
      <c r="CD25" s="21"/>
    </row>
    <row r="26" spans="2:82" ht="15" customHeight="1" x14ac:dyDescent="0.15">
      <c r="B26" s="4" t="s">
        <v>24</v>
      </c>
      <c r="C26" s="22">
        <v>0.26262139125774214</v>
      </c>
      <c r="D26" s="22">
        <v>0.26319781027001121</v>
      </c>
      <c r="E26" s="22">
        <v>0.26432205926454594</v>
      </c>
      <c r="F26" s="22">
        <v>0.26547181768234784</v>
      </c>
      <c r="G26" s="22">
        <v>0.26660593057908205</v>
      </c>
      <c r="H26" s="22">
        <v>0.2677531544552601</v>
      </c>
      <c r="I26" s="22">
        <v>0.26892405831150312</v>
      </c>
      <c r="J26" s="22">
        <v>0.27009397844427968</v>
      </c>
      <c r="K26" s="22">
        <v>0.27127564438463442</v>
      </c>
      <c r="L26" s="22">
        <v>0.27246973489386456</v>
      </c>
      <c r="M26" s="22">
        <v>0.27368904051193077</v>
      </c>
      <c r="N26" s="22">
        <v>0.27435790870139731</v>
      </c>
      <c r="O26" s="22">
        <v>0.2745012793478212</v>
      </c>
      <c r="P26" s="22">
        <v>0.27469254889553718</v>
      </c>
      <c r="Q26" s="22">
        <v>0.27493204541762178</v>
      </c>
      <c r="R26" s="22">
        <v>0.27522017592770531</v>
      </c>
      <c r="S26" s="22">
        <v>0.27555729872583129</v>
      </c>
      <c r="T26" s="22">
        <v>0.27594371880500096</v>
      </c>
      <c r="U26" s="22">
        <v>0.2763798776876254</v>
      </c>
      <c r="V26" s="22">
        <v>0.27686631852483884</v>
      </c>
      <c r="W26" s="22">
        <v>0.27740307321350505</v>
      </c>
      <c r="X26" s="22">
        <v>0.27775530283418792</v>
      </c>
      <c r="Y26" s="22">
        <v>0.27718873169685876</v>
      </c>
      <c r="Z26" s="22">
        <v>0.27604737271193253</v>
      </c>
      <c r="AA26" s="22">
        <v>0.27468828995301836</v>
      </c>
      <c r="AB26" s="22">
        <v>0.27354456628684154</v>
      </c>
      <c r="AC26" s="22">
        <v>0.27207844006937243</v>
      </c>
      <c r="AD26" s="22">
        <v>0.27049773555820494</v>
      </c>
      <c r="AE26" s="22">
        <v>0.26797805383948953</v>
      </c>
      <c r="AF26" s="22">
        <v>0.2642159001995773</v>
      </c>
      <c r="AG26" s="22">
        <v>0.25961255319938681</v>
      </c>
      <c r="AH26" s="22">
        <v>0.25518736153816757</v>
      </c>
      <c r="AI26" s="22">
        <v>0.24969252726477625</v>
      </c>
      <c r="AJ26" s="22">
        <v>0.24436299089448099</v>
      </c>
      <c r="AK26" s="22">
        <v>0.2389101032207388</v>
      </c>
      <c r="AL26" s="22">
        <v>0.23318915356724362</v>
      </c>
      <c r="AM26" s="22">
        <v>0.22698551778869516</v>
      </c>
      <c r="AN26" s="22">
        <v>0.22041797284041015</v>
      </c>
      <c r="AO26" s="22">
        <v>0.21350486157278653</v>
      </c>
      <c r="AP26" s="22">
        <v>0.20640558422232164</v>
      </c>
      <c r="AQ26" s="22">
        <v>0.19884206272810406</v>
      </c>
      <c r="AR26" s="22">
        <v>0.19127179653687768</v>
      </c>
      <c r="AS26" s="22">
        <v>0.18445872247684042</v>
      </c>
      <c r="AT26" s="22">
        <v>0.17801119023992276</v>
      </c>
      <c r="AU26" s="22">
        <v>0.17175516146428307</v>
      </c>
      <c r="AV26" s="22">
        <v>0.16587979096598734</v>
      </c>
      <c r="AW26" s="22">
        <v>0.16068015927892934</v>
      </c>
      <c r="AX26" s="22">
        <v>0.15620744223204738</v>
      </c>
      <c r="AY26" s="22">
        <v>0.15237024279017197</v>
      </c>
      <c r="AZ26" s="22">
        <v>0.1493128244035305</v>
      </c>
      <c r="BA26" s="22">
        <v>0.147087021682759</v>
      </c>
      <c r="BB26" s="22">
        <v>0.14554628534151054</v>
      </c>
      <c r="BC26" s="22">
        <v>0.14473449717474715</v>
      </c>
      <c r="BD26" s="22">
        <v>0.14480747180406087</v>
      </c>
      <c r="BE26" s="22">
        <v>0.14473427898641253</v>
      </c>
      <c r="BF26" s="22">
        <v>0.14456524303566762</v>
      </c>
      <c r="BG26" s="22">
        <v>0.14528176104986795</v>
      </c>
      <c r="BH26" s="22">
        <v>0.14581605545298998</v>
      </c>
      <c r="BI26" s="22">
        <v>0.14696274525465608</v>
      </c>
      <c r="BJ26" s="22">
        <v>0.14845581260877289</v>
      </c>
      <c r="BK26" s="22">
        <v>0.14956807873547981</v>
      </c>
      <c r="BL26" s="22">
        <v>0.15063250910659487</v>
      </c>
      <c r="BM26" s="22">
        <v>0.15143354657657812</v>
      </c>
      <c r="BN26" s="22">
        <v>0.15175156536048526</v>
      </c>
      <c r="BO26" s="21">
        <v>0.15175425266212189</v>
      </c>
      <c r="BP26" s="21">
        <v>0.1514395698234022</v>
      </c>
      <c r="BQ26" s="21">
        <v>0.15081177615250366</v>
      </c>
      <c r="BR26" s="21">
        <v>0.150001026156239</v>
      </c>
      <c r="BS26" s="21">
        <v>0.14857877943529188</v>
      </c>
      <c r="BT26" s="21">
        <v>0.14547825977263146</v>
      </c>
      <c r="BU26" s="21">
        <v>0.14307999104105343</v>
      </c>
      <c r="BV26" s="21">
        <v>0.14002958930560852</v>
      </c>
      <c r="BW26" s="21">
        <v>0.13745636006882517</v>
      </c>
      <c r="BX26" s="21">
        <v>0.13409048578119606</v>
      </c>
      <c r="BY26" s="21">
        <v>0.13071519736538101</v>
      </c>
      <c r="BZ26" s="21">
        <v>0.12730768503699808</v>
      </c>
      <c r="CA26" s="21"/>
      <c r="CB26" s="21"/>
      <c r="CC26" s="21"/>
      <c r="CD26" s="21"/>
    </row>
    <row r="27" spans="2:82" ht="15" customHeight="1" x14ac:dyDescent="0.15">
      <c r="BK27" s="18"/>
      <c r="BL27" s="18"/>
      <c r="BM27" s="18"/>
      <c r="BN27" s="18"/>
      <c r="BO27" s="18"/>
    </row>
    <row r="28" spans="2:82" x14ac:dyDescent="0.15"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CC33"/>
  <sheetViews>
    <sheetView topLeftCell="A2" zoomScale="125" zoomScaleNormal="125" workbookViewId="0">
      <pane xSplit="10940" topLeftCell="BP1" activePane="topRight"/>
      <selection activeCell="C9" sqref="A9:XFD28"/>
      <selection pane="topRight" activeCell="BW9" sqref="BW9"/>
    </sheetView>
  </sheetViews>
  <sheetFormatPr baseColWidth="10" defaultRowHeight="13" x14ac:dyDescent="0.15"/>
  <cols>
    <col min="2" max="2" width="12.5" customWidth="1"/>
    <col min="3" max="3" width="12.6640625" bestFit="1" customWidth="1"/>
    <col min="62" max="62" width="12" customWidth="1"/>
    <col min="75" max="75" width="9.83203125" customWidth="1"/>
  </cols>
  <sheetData>
    <row r="4" spans="2:81" x14ac:dyDescent="0.15">
      <c r="B4" s="2" t="s">
        <v>76</v>
      </c>
      <c r="C4" t="s">
        <v>70</v>
      </c>
    </row>
    <row r="5" spans="2:81" x14ac:dyDescent="0.15">
      <c r="B5" t="s">
        <v>69</v>
      </c>
      <c r="C5" t="s">
        <v>44</v>
      </c>
    </row>
    <row r="8" spans="2:81" x14ac:dyDescent="0.15">
      <c r="C8" s="3" t="s">
        <v>58</v>
      </c>
    </row>
    <row r="9" spans="2:81" ht="16" customHeight="1" x14ac:dyDescent="0.15">
      <c r="C9" s="3">
        <v>1950</v>
      </c>
      <c r="D9" s="3">
        <v>1951</v>
      </c>
      <c r="E9" s="3">
        <v>1952</v>
      </c>
      <c r="F9" s="3">
        <v>1953</v>
      </c>
      <c r="G9" s="3">
        <v>1954</v>
      </c>
      <c r="H9" s="3">
        <v>1955</v>
      </c>
      <c r="I9" s="3">
        <v>1956</v>
      </c>
      <c r="J9" s="3">
        <v>1957</v>
      </c>
      <c r="K9" s="3">
        <v>1958</v>
      </c>
      <c r="L9" s="3">
        <v>1959</v>
      </c>
      <c r="M9" s="3">
        <v>1960</v>
      </c>
      <c r="N9" s="3">
        <v>1961</v>
      </c>
      <c r="O9" s="3">
        <v>1962</v>
      </c>
      <c r="P9" s="3">
        <v>1963</v>
      </c>
      <c r="Q9" s="3">
        <v>1964</v>
      </c>
      <c r="R9" s="3">
        <v>1965</v>
      </c>
      <c r="S9" s="3">
        <v>1966</v>
      </c>
      <c r="T9" s="3">
        <v>1967</v>
      </c>
      <c r="U9" s="3">
        <v>1968</v>
      </c>
      <c r="V9" s="3">
        <v>1969</v>
      </c>
      <c r="W9" s="3">
        <v>1970</v>
      </c>
      <c r="X9" s="3">
        <v>1971</v>
      </c>
      <c r="Y9" s="3">
        <v>1972</v>
      </c>
      <c r="Z9" s="3">
        <v>1973</v>
      </c>
      <c r="AA9" s="3">
        <v>1974</v>
      </c>
      <c r="AB9" s="3">
        <v>1975</v>
      </c>
      <c r="AC9" s="3">
        <v>1976</v>
      </c>
      <c r="AD9" s="3">
        <v>1977</v>
      </c>
      <c r="AE9" s="3">
        <v>1978</v>
      </c>
      <c r="AF9" s="3">
        <v>1979</v>
      </c>
      <c r="AG9" s="3">
        <v>1980</v>
      </c>
      <c r="AH9" s="3">
        <v>1981</v>
      </c>
      <c r="AI9" s="3">
        <v>1982</v>
      </c>
      <c r="AJ9" s="3">
        <v>1983</v>
      </c>
      <c r="AK9" s="3">
        <v>1984</v>
      </c>
      <c r="AL9" s="3">
        <v>1985</v>
      </c>
      <c r="AM9" s="3">
        <v>1986</v>
      </c>
      <c r="AN9" s="3">
        <v>1987</v>
      </c>
      <c r="AO9" s="3">
        <v>1988</v>
      </c>
      <c r="AP9" s="3">
        <v>1989</v>
      </c>
      <c r="AQ9" s="3">
        <v>1990</v>
      </c>
      <c r="AR9" s="3">
        <v>1991</v>
      </c>
      <c r="AS9" s="3">
        <v>1992</v>
      </c>
      <c r="AT9" s="3">
        <v>1993</v>
      </c>
      <c r="AU9" s="3">
        <v>1994</v>
      </c>
      <c r="AV9" s="3">
        <v>1995</v>
      </c>
      <c r="AW9" s="3">
        <v>1996</v>
      </c>
      <c r="AX9" s="3">
        <v>1997</v>
      </c>
      <c r="AY9" s="3">
        <v>1998</v>
      </c>
      <c r="AZ9" s="3">
        <v>1999</v>
      </c>
      <c r="BA9" s="3">
        <v>2000</v>
      </c>
      <c r="BB9" s="3">
        <v>2001</v>
      </c>
      <c r="BC9" s="3">
        <v>2002</v>
      </c>
      <c r="BD9" s="3">
        <v>2003</v>
      </c>
      <c r="BE9" s="3">
        <v>2004</v>
      </c>
      <c r="BF9" s="3">
        <v>2005</v>
      </c>
      <c r="BG9" s="3">
        <v>2006</v>
      </c>
      <c r="BH9" s="3">
        <v>2007</v>
      </c>
      <c r="BI9" s="3">
        <v>2008</v>
      </c>
      <c r="BJ9" s="3">
        <v>2009</v>
      </c>
      <c r="BK9" s="3">
        <v>2010</v>
      </c>
      <c r="BL9" s="3">
        <v>2011</v>
      </c>
      <c r="BM9" s="3">
        <v>2012</v>
      </c>
      <c r="BN9" s="3">
        <v>2013</v>
      </c>
      <c r="BO9" s="3">
        <f t="shared" ref="BO9:BW9" si="0">BN9+1</f>
        <v>2014</v>
      </c>
      <c r="BP9" s="3">
        <f t="shared" si="0"/>
        <v>2015</v>
      </c>
      <c r="BQ9" s="3">
        <f t="shared" si="0"/>
        <v>2016</v>
      </c>
      <c r="BR9" s="3">
        <f t="shared" si="0"/>
        <v>2017</v>
      </c>
      <c r="BS9" s="3">
        <f t="shared" si="0"/>
        <v>2018</v>
      </c>
      <c r="BT9" s="3">
        <f t="shared" si="0"/>
        <v>2019</v>
      </c>
      <c r="BU9" s="3">
        <f t="shared" si="0"/>
        <v>2020</v>
      </c>
      <c r="BV9" s="3">
        <f t="shared" si="0"/>
        <v>2021</v>
      </c>
      <c r="BW9" s="3">
        <f t="shared" si="0"/>
        <v>2022</v>
      </c>
      <c r="BX9" s="3">
        <f t="shared" ref="BX9" si="1">BW9+1</f>
        <v>2023</v>
      </c>
      <c r="BY9" s="3">
        <f t="shared" ref="BY9:BZ9" si="2">BX9+1</f>
        <v>2024</v>
      </c>
      <c r="BZ9" s="3">
        <f t="shared" si="2"/>
        <v>2025</v>
      </c>
    </row>
    <row r="10" spans="2:81" ht="16" customHeight="1" x14ac:dyDescent="0.15">
      <c r="B10" s="4" t="s">
        <v>79</v>
      </c>
      <c r="C10" s="21">
        <v>6.1436988840652192E-2</v>
      </c>
      <c r="D10" s="21">
        <v>6.1900899923509806E-2</v>
      </c>
      <c r="E10" s="21">
        <v>6.282872208922502E-2</v>
      </c>
      <c r="F10" s="21">
        <v>6.3756544254940248E-2</v>
      </c>
      <c r="G10" s="21">
        <v>6.4684366420655462E-2</v>
      </c>
      <c r="H10" s="21">
        <v>6.561218858637069E-2</v>
      </c>
      <c r="I10" s="21">
        <v>6.6540010752085918E-2</v>
      </c>
      <c r="J10" s="21">
        <v>6.7467832917801132E-2</v>
      </c>
      <c r="K10" s="21">
        <v>6.839565508351636E-2</v>
      </c>
      <c r="L10" s="21">
        <v>6.9323477249231574E-2</v>
      </c>
      <c r="M10" s="21">
        <v>7.0251299414946802E-2</v>
      </c>
      <c r="N10" s="21">
        <v>7.15237037916443E-2</v>
      </c>
      <c r="O10" s="21">
        <v>7.3140690379324066E-2</v>
      </c>
      <c r="P10" s="21">
        <v>7.4757676967003833E-2</v>
      </c>
      <c r="Q10" s="21">
        <v>7.6374663554683614E-2</v>
      </c>
      <c r="R10" s="21">
        <v>7.7991650142363381E-2</v>
      </c>
      <c r="S10" s="21">
        <v>7.9608636730043147E-2</v>
      </c>
      <c r="T10" s="21">
        <v>8.1225623317722928E-2</v>
      </c>
      <c r="U10" s="21">
        <v>8.2842609905402695E-2</v>
      </c>
      <c r="V10" s="21">
        <v>8.4459596493082462E-2</v>
      </c>
      <c r="W10" s="21">
        <v>8.6076583080762242E-2</v>
      </c>
      <c r="X10" s="21">
        <v>8.7330325161036296E-2</v>
      </c>
      <c r="Y10" s="20">
        <v>8.8410671845124161E-2</v>
      </c>
      <c r="Z10" s="20">
        <v>8.9821598325700525E-2</v>
      </c>
      <c r="AA10" s="20">
        <v>9.1196769138411099E-2</v>
      </c>
      <c r="AB10" s="20">
        <v>9.2823692040494218E-2</v>
      </c>
      <c r="AC10" s="20">
        <v>9.4423740454521454E-2</v>
      </c>
      <c r="AD10" s="20">
        <v>9.5932277863426688E-2</v>
      </c>
      <c r="AE10" s="20">
        <v>9.7482661072492455E-2</v>
      </c>
      <c r="AF10" s="20">
        <v>9.8956753967937808E-2</v>
      </c>
      <c r="AG10" s="20">
        <v>0.1005522810650234</v>
      </c>
      <c r="AH10" s="20">
        <v>0.10118151806923054</v>
      </c>
      <c r="AI10" s="20">
        <v>0.1018268524457792</v>
      </c>
      <c r="AJ10" s="20">
        <v>0.1021492685668087</v>
      </c>
      <c r="AK10" s="20">
        <v>0.10293339816025528</v>
      </c>
      <c r="AL10" s="20">
        <v>0.10418337393825336</v>
      </c>
      <c r="AM10" s="20">
        <v>0.10583816486233755</v>
      </c>
      <c r="AN10" s="20">
        <v>0.1080896159145544</v>
      </c>
      <c r="AO10" s="20">
        <v>0.11057097320021987</v>
      </c>
      <c r="AP10" s="20">
        <v>0.11289088813518118</v>
      </c>
      <c r="AQ10" s="20">
        <v>0.11534282508227918</v>
      </c>
      <c r="AR10" s="20">
        <v>0.11781721936565831</v>
      </c>
      <c r="AS10" s="20">
        <v>0.12008001793406944</v>
      </c>
      <c r="AT10" s="20">
        <v>0.12241472529355331</v>
      </c>
      <c r="AU10" s="20">
        <v>0.12514405150287919</v>
      </c>
      <c r="AV10" s="20">
        <v>0.12814854207802831</v>
      </c>
      <c r="AW10" s="20">
        <v>0.13111297011819731</v>
      </c>
      <c r="AX10" s="20">
        <v>0.13418783030507686</v>
      </c>
      <c r="AY10" s="20">
        <v>0.13729362363674083</v>
      </c>
      <c r="AZ10" s="20">
        <v>0.13973491729396997</v>
      </c>
      <c r="BA10" s="20">
        <v>0.14211683423537352</v>
      </c>
      <c r="BB10" s="20">
        <v>0.14485301839665671</v>
      </c>
      <c r="BC10" s="20">
        <v>0.14619405075722636</v>
      </c>
      <c r="BD10" s="20">
        <v>0.14629978641385241</v>
      </c>
      <c r="BE10" s="20">
        <v>0.14550596382092953</v>
      </c>
      <c r="BF10" s="20">
        <v>0.14458884338404396</v>
      </c>
      <c r="BG10" s="20">
        <v>0.14518468150230898</v>
      </c>
      <c r="BH10" s="20">
        <v>0.14456682860833803</v>
      </c>
      <c r="BI10" s="20">
        <v>0.14533843551147937</v>
      </c>
      <c r="BJ10" s="20">
        <v>0.14723860271939179</v>
      </c>
      <c r="BK10" s="21">
        <v>0.14975867286999181</v>
      </c>
      <c r="BL10" s="21">
        <v>0.15200083114261964</v>
      </c>
      <c r="BM10" s="21">
        <v>0.1539290211178316</v>
      </c>
      <c r="BN10" s="21">
        <v>0.15737198879547223</v>
      </c>
      <c r="BO10" s="21">
        <v>0.16080797354189072</v>
      </c>
      <c r="BP10" s="21">
        <v>0.16290107945192953</v>
      </c>
      <c r="BQ10" s="21">
        <v>0.16503171847096409</v>
      </c>
      <c r="BR10" s="21">
        <v>0.16744757671933996</v>
      </c>
      <c r="BS10" s="21">
        <v>0.17003797901126094</v>
      </c>
      <c r="BT10" s="21">
        <v>0.17231010033003755</v>
      </c>
      <c r="BU10" s="21">
        <v>0.17492392134146492</v>
      </c>
      <c r="BV10" s="21">
        <v>0.17807678057165141</v>
      </c>
      <c r="BW10" s="21">
        <v>0.18104158468040515</v>
      </c>
      <c r="BX10" s="21">
        <v>0.18481006509560396</v>
      </c>
      <c r="BY10" s="21">
        <v>0.18923799109444608</v>
      </c>
      <c r="BZ10" s="21">
        <v>0.19335514440562762</v>
      </c>
      <c r="CA10" s="21"/>
      <c r="CB10" s="21"/>
      <c r="CC10" s="21"/>
    </row>
    <row r="11" spans="2:81" ht="16" customHeight="1" x14ac:dyDescent="0.15">
      <c r="B11" s="4" t="s">
        <v>80</v>
      </c>
      <c r="C11" s="21">
        <v>8.4367787925226673E-2</v>
      </c>
      <c r="D11" s="21">
        <v>8.5056262730611912E-2</v>
      </c>
      <c r="E11" s="21">
        <v>8.6433212341382376E-2</v>
      </c>
      <c r="F11" s="21">
        <v>8.781016195215284E-2</v>
      </c>
      <c r="G11" s="21">
        <v>8.9187111562923305E-2</v>
      </c>
      <c r="H11" s="21">
        <v>9.0564061173693783E-2</v>
      </c>
      <c r="I11" s="21">
        <v>9.1941010784464247E-2</v>
      </c>
      <c r="J11" s="21">
        <v>9.3317960395234711E-2</v>
      </c>
      <c r="K11" s="21">
        <v>9.469491000600519E-2</v>
      </c>
      <c r="L11" s="21">
        <v>9.6071859616775654E-2</v>
      </c>
      <c r="M11" s="21">
        <v>9.7448809227546118E-2</v>
      </c>
      <c r="N11" s="21">
        <v>9.9205898774400794E-2</v>
      </c>
      <c r="O11" s="21">
        <v>0.10134312825733967</v>
      </c>
      <c r="P11" s="21">
        <v>0.10348035774027854</v>
      </c>
      <c r="Q11" s="21">
        <v>0.10561758722321742</v>
      </c>
      <c r="R11" s="21">
        <v>0.10775481670615629</v>
      </c>
      <c r="S11" s="21">
        <v>0.10989204618909516</v>
      </c>
      <c r="T11" s="21">
        <v>0.11202927567203404</v>
      </c>
      <c r="U11" s="21">
        <v>0.11416650515497291</v>
      </c>
      <c r="V11" s="21">
        <v>0.11630373463791178</v>
      </c>
      <c r="W11" s="21">
        <v>0.11844096412085066</v>
      </c>
      <c r="X11" s="21">
        <v>0.12023347561404286</v>
      </c>
      <c r="Y11" s="20">
        <v>0.12252985471204256</v>
      </c>
      <c r="Z11" s="20">
        <v>0.12480109695126572</v>
      </c>
      <c r="AA11" s="20">
        <v>0.12707964810100333</v>
      </c>
      <c r="AB11" s="20">
        <v>0.12868085730099549</v>
      </c>
      <c r="AC11" s="20">
        <v>0.13056883568166483</v>
      </c>
      <c r="AD11" s="20">
        <v>0.13266087387437939</v>
      </c>
      <c r="AE11" s="20">
        <v>0.13514071690132468</v>
      </c>
      <c r="AF11" s="20">
        <v>0.13770779052338863</v>
      </c>
      <c r="AG11" s="20">
        <v>0.14048358306704384</v>
      </c>
      <c r="AH11" s="20">
        <v>0.14249452703872262</v>
      </c>
      <c r="AI11" s="20">
        <v>0.14504456869741164</v>
      </c>
      <c r="AJ11" s="20">
        <v>0.14711242103301136</v>
      </c>
      <c r="AK11" s="20">
        <v>0.14953306014065595</v>
      </c>
      <c r="AL11" s="20">
        <v>0.15250212382856607</v>
      </c>
      <c r="AM11" s="20">
        <v>0.15618169743259425</v>
      </c>
      <c r="AN11" s="20">
        <v>0.16102295622239715</v>
      </c>
      <c r="AO11" s="20">
        <v>0.16591107644045175</v>
      </c>
      <c r="AP11" s="20">
        <v>0.17055081907925579</v>
      </c>
      <c r="AQ11" s="20">
        <v>0.17543710923303288</v>
      </c>
      <c r="AR11" s="20">
        <v>0.17978137299240252</v>
      </c>
      <c r="AS11" s="20">
        <v>0.18354954017587433</v>
      </c>
      <c r="AT11" s="20">
        <v>0.18754408096322245</v>
      </c>
      <c r="AU11" s="20">
        <v>0.19162578549553333</v>
      </c>
      <c r="AV11" s="20">
        <v>0.19547781441624229</v>
      </c>
      <c r="AW11" s="20">
        <v>0.19918891974530376</v>
      </c>
      <c r="AX11" s="20">
        <v>0.20255066833217766</v>
      </c>
      <c r="AY11" s="20">
        <v>0.20610448317527186</v>
      </c>
      <c r="AZ11" s="20">
        <v>0.20893826431805468</v>
      </c>
      <c r="BA11" s="20">
        <v>0.21133777217024147</v>
      </c>
      <c r="BB11" s="20">
        <v>0.21382253694376568</v>
      </c>
      <c r="BC11" s="20">
        <v>0.21304500224166634</v>
      </c>
      <c r="BD11" s="20">
        <v>0.21072825796404809</v>
      </c>
      <c r="BE11" s="20">
        <v>0.20709692417548001</v>
      </c>
      <c r="BF11" s="20">
        <v>0.2035146965223788</v>
      </c>
      <c r="BG11" s="20">
        <v>0.20166399055480555</v>
      </c>
      <c r="BH11" s="20">
        <v>0.19816625658118756</v>
      </c>
      <c r="BI11" s="20">
        <v>0.19541358597139863</v>
      </c>
      <c r="BJ11" s="20">
        <v>0.19582450985946406</v>
      </c>
      <c r="BK11" s="21">
        <v>0.19795890388530968</v>
      </c>
      <c r="BL11" s="21">
        <v>0.19990734534520876</v>
      </c>
      <c r="BM11" s="21">
        <v>0.20154484715063734</v>
      </c>
      <c r="BN11" s="21">
        <v>0.20464881569565724</v>
      </c>
      <c r="BO11" s="21">
        <v>0.20768288419589012</v>
      </c>
      <c r="BP11" s="21">
        <v>0.20998265156427207</v>
      </c>
      <c r="BQ11" s="21">
        <v>0.21228106682787459</v>
      </c>
      <c r="BR11" s="21">
        <v>0.21404711506671278</v>
      </c>
      <c r="BS11" s="21">
        <v>0.21611706299744021</v>
      </c>
      <c r="BT11" s="21">
        <v>0.21644144671321322</v>
      </c>
      <c r="BU11" s="21">
        <v>0.21715392056139338</v>
      </c>
      <c r="BV11" s="21">
        <v>0.21900623050384344</v>
      </c>
      <c r="BW11" s="21">
        <v>0.22080019303428006</v>
      </c>
      <c r="BX11" s="21">
        <v>0.22279923315197878</v>
      </c>
      <c r="BY11" s="21">
        <v>0.22506891866086562</v>
      </c>
      <c r="BZ11" s="21">
        <v>0.22696830827576472</v>
      </c>
      <c r="CA11" s="21"/>
      <c r="CB11" s="21"/>
      <c r="CC11" s="21"/>
    </row>
    <row r="12" spans="2:81" ht="16" customHeight="1" x14ac:dyDescent="0.15">
      <c r="B12" s="4" t="s">
        <v>81</v>
      </c>
      <c r="C12" s="21">
        <v>7.6728477313506474E-2</v>
      </c>
      <c r="D12" s="21">
        <v>7.6775327326120552E-2</v>
      </c>
      <c r="E12" s="21">
        <v>7.6869027351348707E-2</v>
      </c>
      <c r="F12" s="21">
        <v>7.6962727376576862E-2</v>
      </c>
      <c r="G12" s="21">
        <v>7.7056427401805017E-2</v>
      </c>
      <c r="H12" s="21">
        <v>7.7150127427033172E-2</v>
      </c>
      <c r="I12" s="21">
        <v>7.7243827452261313E-2</v>
      </c>
      <c r="J12" s="21">
        <v>7.7337527477489468E-2</v>
      </c>
      <c r="K12" s="21">
        <v>7.7431227502717623E-2</v>
      </c>
      <c r="L12" s="21">
        <v>7.7524927527945778E-2</v>
      </c>
      <c r="M12" s="21">
        <v>7.7618627553173933E-2</v>
      </c>
      <c r="N12" s="21">
        <v>7.8831069228477046E-2</v>
      </c>
      <c r="O12" s="21">
        <v>8.1162252553855119E-2</v>
      </c>
      <c r="P12" s="21">
        <v>8.3493435879233191E-2</v>
      </c>
      <c r="Q12" s="21">
        <v>8.5824619204611249E-2</v>
      </c>
      <c r="R12" s="21">
        <v>8.8155802529989322E-2</v>
      </c>
      <c r="S12" s="21">
        <v>9.0486985855367394E-2</v>
      </c>
      <c r="T12" s="21">
        <v>9.2818169180745466E-2</v>
      </c>
      <c r="U12" s="21">
        <v>9.5149352506123525E-2</v>
      </c>
      <c r="V12" s="21">
        <v>9.7480535831501597E-2</v>
      </c>
      <c r="W12" s="21">
        <v>9.9811719156879669E-2</v>
      </c>
      <c r="X12" s="21">
        <v>0.10166197175887984</v>
      </c>
      <c r="Y12" s="20">
        <v>0.10388161723071533</v>
      </c>
      <c r="Z12" s="20">
        <v>0.10617536071932863</v>
      </c>
      <c r="AA12" s="20">
        <v>0.10853335730353378</v>
      </c>
      <c r="AB12" s="20">
        <v>0.11058094555828558</v>
      </c>
      <c r="AC12" s="20">
        <v>0.11336239314457333</v>
      </c>
      <c r="AD12" s="20">
        <v>0.11605541337691488</v>
      </c>
      <c r="AE12" s="20">
        <v>0.11950606575192459</v>
      </c>
      <c r="AF12" s="20">
        <v>0.12286087728221882</v>
      </c>
      <c r="AG12" s="20">
        <v>0.12625345806013824</v>
      </c>
      <c r="AH12" s="20">
        <v>0.12880780315833293</v>
      </c>
      <c r="AI12" s="20">
        <v>0.13158870269232506</v>
      </c>
      <c r="AJ12" s="20">
        <v>0.13397209704390217</v>
      </c>
      <c r="AK12" s="20">
        <v>0.13655601022972527</v>
      </c>
      <c r="AL12" s="20">
        <v>0.14000065791871857</v>
      </c>
      <c r="AM12" s="20">
        <v>0.14385404968069798</v>
      </c>
      <c r="AN12" s="20">
        <v>0.14860279896647488</v>
      </c>
      <c r="AO12" s="20">
        <v>0.15364460872684835</v>
      </c>
      <c r="AP12" s="20">
        <v>0.15876726252052695</v>
      </c>
      <c r="AQ12" s="20">
        <v>0.16412351621753196</v>
      </c>
      <c r="AR12" s="20">
        <v>0.16918243595489177</v>
      </c>
      <c r="AS12" s="20">
        <v>0.17399015392056813</v>
      </c>
      <c r="AT12" s="20">
        <v>0.17914621759918084</v>
      </c>
      <c r="AU12" s="20">
        <v>0.18425424274479144</v>
      </c>
      <c r="AV12" s="20">
        <v>0.18954557026006943</v>
      </c>
      <c r="AW12" s="20">
        <v>0.19463917449467591</v>
      </c>
      <c r="AX12" s="20">
        <v>0.19968142903952527</v>
      </c>
      <c r="AY12" s="20">
        <v>0.20494877002429501</v>
      </c>
      <c r="AZ12" s="20">
        <v>0.20934954409567916</v>
      </c>
      <c r="BA12" s="20">
        <v>0.21341009861111501</v>
      </c>
      <c r="BB12" s="20">
        <v>0.21768282822964888</v>
      </c>
      <c r="BC12" s="20">
        <v>0.21971342921364143</v>
      </c>
      <c r="BD12" s="20">
        <v>0.22021671459995631</v>
      </c>
      <c r="BE12" s="20">
        <v>0.21926229921253265</v>
      </c>
      <c r="BF12" s="20">
        <v>0.21824915605292636</v>
      </c>
      <c r="BG12" s="20">
        <v>0.21855749031431693</v>
      </c>
      <c r="BH12" s="20">
        <v>0.2176355775924875</v>
      </c>
      <c r="BI12" s="20">
        <v>0.21751080499172898</v>
      </c>
      <c r="BJ12" s="20">
        <v>0.21888789560966593</v>
      </c>
      <c r="BK12" s="21">
        <v>0.22162572428415397</v>
      </c>
      <c r="BL12" s="21">
        <v>0.22503908812388032</v>
      </c>
      <c r="BM12" s="21">
        <v>0.22827776360883395</v>
      </c>
      <c r="BN12" s="21">
        <v>0.23272916588634146</v>
      </c>
      <c r="BO12" s="21">
        <v>0.2377932548578322</v>
      </c>
      <c r="BP12" s="21">
        <v>0.24188084207259664</v>
      </c>
      <c r="BQ12" s="21">
        <v>0.24574377706697423</v>
      </c>
      <c r="BR12" s="21">
        <v>0.24966649125498322</v>
      </c>
      <c r="BS12" s="21">
        <v>0.25412176161250072</v>
      </c>
      <c r="BT12" s="21">
        <v>0.26363191944837594</v>
      </c>
      <c r="BU12" s="21">
        <v>0.25932750336778132</v>
      </c>
      <c r="BV12" s="21">
        <v>0.26872451800752284</v>
      </c>
      <c r="BW12" s="21">
        <v>0.27366002590206789</v>
      </c>
      <c r="BX12" s="21">
        <v>0.2781875019873446</v>
      </c>
      <c r="BY12" s="21">
        <v>0.28205714330951454</v>
      </c>
      <c r="BZ12" s="21">
        <v>0.28549405308743264</v>
      </c>
      <c r="CA12" s="21"/>
      <c r="CB12" s="21"/>
      <c r="CC12" s="21"/>
    </row>
    <row r="13" spans="2:81" ht="16" customHeight="1" x14ac:dyDescent="0.15">
      <c r="B13" s="4" t="s">
        <v>82</v>
      </c>
      <c r="C13" s="21">
        <v>0.11175365042648547</v>
      </c>
      <c r="D13" s="21">
        <v>0.11196614554528053</v>
      </c>
      <c r="E13" s="21">
        <v>0.11239113578287066</v>
      </c>
      <c r="F13" s="21">
        <v>0.11281612602046079</v>
      </c>
      <c r="G13" s="21">
        <v>0.11324111625805092</v>
      </c>
      <c r="H13" s="21">
        <v>0.11366610649564104</v>
      </c>
      <c r="I13" s="21">
        <v>0.11409109673323117</v>
      </c>
      <c r="J13" s="21">
        <v>0.1145160869708213</v>
      </c>
      <c r="K13" s="21">
        <v>0.11494107720841143</v>
      </c>
      <c r="L13" s="21">
        <v>0.11536606744600156</v>
      </c>
      <c r="M13" s="21">
        <v>0.11579105768359169</v>
      </c>
      <c r="N13" s="21">
        <v>0.11616827974377461</v>
      </c>
      <c r="O13" s="21">
        <v>0.11649773362655033</v>
      </c>
      <c r="P13" s="21">
        <v>0.11682718750932605</v>
      </c>
      <c r="Q13" s="21">
        <v>0.11715664139210177</v>
      </c>
      <c r="R13" s="21">
        <v>0.11748609527487749</v>
      </c>
      <c r="S13" s="21">
        <v>0.11781554915765323</v>
      </c>
      <c r="T13" s="21">
        <v>0.11814500304042895</v>
      </c>
      <c r="U13" s="21">
        <v>0.11847445692320467</v>
      </c>
      <c r="V13" s="21">
        <v>0.11880391080598039</v>
      </c>
      <c r="W13" s="21">
        <v>0.11913336468875611</v>
      </c>
      <c r="X13" s="21">
        <v>0.11845618511490442</v>
      </c>
      <c r="Y13" s="20">
        <v>0.11812646652385832</v>
      </c>
      <c r="Z13" s="20">
        <v>0.1181025448524705</v>
      </c>
      <c r="AA13" s="20">
        <v>0.11806357248513451</v>
      </c>
      <c r="AB13" s="20">
        <v>0.11855439497651654</v>
      </c>
      <c r="AC13" s="20">
        <v>0.11930312818758</v>
      </c>
      <c r="AD13" s="20">
        <v>0.12037888639117499</v>
      </c>
      <c r="AE13" s="20">
        <v>0.12182893465352702</v>
      </c>
      <c r="AF13" s="20">
        <v>0.12373032466508807</v>
      </c>
      <c r="AG13" s="20">
        <v>0.12583904727363471</v>
      </c>
      <c r="AH13" s="20">
        <v>0.12747890489799552</v>
      </c>
      <c r="AI13" s="20">
        <v>0.12876438910823976</v>
      </c>
      <c r="AJ13" s="20">
        <v>0.12946113870719192</v>
      </c>
      <c r="AK13" s="20">
        <v>0.13039084006010879</v>
      </c>
      <c r="AL13" s="20">
        <v>0.13162197323081973</v>
      </c>
      <c r="AM13" s="20">
        <v>0.13300681016041616</v>
      </c>
      <c r="AN13" s="20">
        <v>0.13486416325517567</v>
      </c>
      <c r="AO13" s="20">
        <v>0.13681926261208355</v>
      </c>
      <c r="AP13" s="20">
        <v>0.13863045346170699</v>
      </c>
      <c r="AQ13" s="20">
        <v>0.14041440809351907</v>
      </c>
      <c r="AR13" s="20">
        <v>0.14165715583647168</v>
      </c>
      <c r="AS13" s="20">
        <v>0.14179629861800927</v>
      </c>
      <c r="AT13" s="20">
        <v>0.14204735589266143</v>
      </c>
      <c r="AU13" s="20">
        <v>0.1425704926250895</v>
      </c>
      <c r="AV13" s="20">
        <v>0.14313821227847737</v>
      </c>
      <c r="AW13" s="20">
        <v>0.14372596542252383</v>
      </c>
      <c r="AX13" s="20">
        <v>0.14428500162892979</v>
      </c>
      <c r="AY13" s="20">
        <v>0.14514999642999854</v>
      </c>
      <c r="AZ13" s="20">
        <v>0.14543148523304619</v>
      </c>
      <c r="BA13" s="20">
        <v>0.14566778519822055</v>
      </c>
      <c r="BB13" s="20">
        <v>0.14642128695303061</v>
      </c>
      <c r="BC13" s="20">
        <v>0.1440758328088336</v>
      </c>
      <c r="BD13" s="20">
        <v>0.14138530232493729</v>
      </c>
      <c r="BE13" s="20">
        <v>0.13938661384245532</v>
      </c>
      <c r="BF13" s="20">
        <v>0.13773440893471681</v>
      </c>
      <c r="BG13" s="20">
        <v>0.13674526560744008</v>
      </c>
      <c r="BH13" s="20">
        <v>0.13510200837893738</v>
      </c>
      <c r="BI13" s="20">
        <v>0.13480508973432093</v>
      </c>
      <c r="BJ13" s="20">
        <v>0.13607624536198556</v>
      </c>
      <c r="BK13" s="21">
        <v>0.13867430607501563</v>
      </c>
      <c r="BL13" s="21">
        <v>0.14145650927709194</v>
      </c>
      <c r="BM13" s="21">
        <v>0.14407520259630086</v>
      </c>
      <c r="BN13" s="21">
        <v>0.14741390655681308</v>
      </c>
      <c r="BO13" s="21">
        <v>0.1508095321011178</v>
      </c>
      <c r="BP13" s="21">
        <v>0.15281440115141232</v>
      </c>
      <c r="BQ13" s="21">
        <v>0.15461620815970947</v>
      </c>
      <c r="BR13" s="21">
        <v>0.15624662666011502</v>
      </c>
      <c r="BS13" s="21">
        <v>0.15779468812487082</v>
      </c>
      <c r="BT13" s="21">
        <v>0.15744234549140543</v>
      </c>
      <c r="BU13" s="21">
        <v>0.15915071912314793</v>
      </c>
      <c r="BV13" s="21">
        <v>0.1628371188989578</v>
      </c>
      <c r="BW13" s="21">
        <v>0.1645510182635225</v>
      </c>
      <c r="BX13" s="21">
        <v>0.16554152157571028</v>
      </c>
      <c r="BY13" s="21">
        <v>0.16740001175929528</v>
      </c>
      <c r="BZ13" s="21">
        <v>0.16987565070881241</v>
      </c>
      <c r="CA13" s="21"/>
      <c r="CB13" s="21"/>
      <c r="CC13" s="21"/>
    </row>
    <row r="14" spans="2:81" ht="16" customHeight="1" x14ac:dyDescent="0.15">
      <c r="B14" s="4" t="s">
        <v>83</v>
      </c>
      <c r="C14" s="21">
        <v>5.957289074142718E-2</v>
      </c>
      <c r="D14" s="21">
        <v>5.9772240132322886E-2</v>
      </c>
      <c r="E14" s="21">
        <v>6.0170938914114291E-2</v>
      </c>
      <c r="F14" s="21">
        <v>6.0569637695905697E-2</v>
      </c>
      <c r="G14" s="21">
        <v>6.0968336477697109E-2</v>
      </c>
      <c r="H14" s="21">
        <v>6.1367035259488514E-2</v>
      </c>
      <c r="I14" s="21">
        <v>6.176573404127992E-2</v>
      </c>
      <c r="J14" s="21">
        <v>6.2164432823071325E-2</v>
      </c>
      <c r="K14" s="21">
        <v>6.2563131604862737E-2</v>
      </c>
      <c r="L14" s="21">
        <v>6.296183038665415E-2</v>
      </c>
      <c r="M14" s="21">
        <v>6.3360529168445548E-2</v>
      </c>
      <c r="N14" s="21">
        <v>6.3843646849926522E-2</v>
      </c>
      <c r="O14" s="21">
        <v>6.4411183431097072E-2</v>
      </c>
      <c r="P14" s="21">
        <v>6.4978720012267621E-2</v>
      </c>
      <c r="Q14" s="21">
        <v>6.5546256593438171E-2</v>
      </c>
      <c r="R14" s="21">
        <v>6.611379317460872E-2</v>
      </c>
      <c r="S14" s="21">
        <v>6.668132975577927E-2</v>
      </c>
      <c r="T14" s="21">
        <v>6.724886633694982E-2</v>
      </c>
      <c r="U14" s="21">
        <v>6.7816402918120369E-2</v>
      </c>
      <c r="V14" s="21">
        <v>6.8383939499290919E-2</v>
      </c>
      <c r="W14" s="21">
        <v>6.8951476080461468E-2</v>
      </c>
      <c r="X14" s="21">
        <v>6.9111019911715185E-2</v>
      </c>
      <c r="Y14" s="20">
        <v>6.9957156892940436E-2</v>
      </c>
      <c r="Z14" s="20">
        <v>7.1160362287436801E-2</v>
      </c>
      <c r="AA14" s="20">
        <v>7.2316894411309118E-2</v>
      </c>
      <c r="AB14" s="20">
        <v>7.382522995809479E-2</v>
      </c>
      <c r="AC14" s="20">
        <v>7.5416013889566411E-2</v>
      </c>
      <c r="AD14" s="20">
        <v>7.6727179601961071E-2</v>
      </c>
      <c r="AE14" s="20">
        <v>7.7991724184982167E-2</v>
      </c>
      <c r="AF14" s="20">
        <v>7.9430556533934632E-2</v>
      </c>
      <c r="AG14" s="20">
        <v>8.1106710473010324E-2</v>
      </c>
      <c r="AH14" s="20">
        <v>8.22961030600559E-2</v>
      </c>
      <c r="AI14" s="20">
        <v>8.3207109320189251E-2</v>
      </c>
      <c r="AJ14" s="20">
        <v>8.3917841736249874E-2</v>
      </c>
      <c r="AK14" s="20">
        <v>8.4638842129304587E-2</v>
      </c>
      <c r="AL14" s="20">
        <v>8.5260387225161174E-2</v>
      </c>
      <c r="AM14" s="20">
        <v>8.6478868750472018E-2</v>
      </c>
      <c r="AN14" s="20">
        <v>8.8190215132435426E-2</v>
      </c>
      <c r="AO14" s="20">
        <v>8.9869545088525654E-2</v>
      </c>
      <c r="AP14" s="20">
        <v>9.1896095036875916E-2</v>
      </c>
      <c r="AQ14" s="20">
        <v>9.3806629061832889E-2</v>
      </c>
      <c r="AR14" s="20">
        <v>9.5641613403570191E-2</v>
      </c>
      <c r="AS14" s="20">
        <v>9.6955423398768489E-2</v>
      </c>
      <c r="AT14" s="20">
        <v>9.8554736645879631E-2</v>
      </c>
      <c r="AU14" s="20">
        <v>0.10044522820351896</v>
      </c>
      <c r="AV14" s="20">
        <v>0.10271755605133753</v>
      </c>
      <c r="AW14" s="20">
        <v>0.1052416101197063</v>
      </c>
      <c r="AX14" s="20">
        <v>0.10801506913090889</v>
      </c>
      <c r="AY14" s="20">
        <v>0.11104080676687489</v>
      </c>
      <c r="AZ14" s="20">
        <v>0.11382864725120849</v>
      </c>
      <c r="BA14" s="20">
        <v>0.11636277931139123</v>
      </c>
      <c r="BB14" s="20">
        <v>0.11925787199743972</v>
      </c>
      <c r="BC14" s="20">
        <v>0.12049189154770736</v>
      </c>
      <c r="BD14" s="20">
        <v>0.12097407725878948</v>
      </c>
      <c r="BE14" s="20">
        <v>0.1208076951281274</v>
      </c>
      <c r="BF14" s="20">
        <v>0.12124635076951132</v>
      </c>
      <c r="BG14" s="20">
        <v>0.12284675787616563</v>
      </c>
      <c r="BH14" s="20">
        <v>0.12438531597136351</v>
      </c>
      <c r="BI14" s="20">
        <v>0.12663349879396579</v>
      </c>
      <c r="BJ14" s="20">
        <v>0.1298528015859399</v>
      </c>
      <c r="BK14" s="21">
        <v>0.13397278043301258</v>
      </c>
      <c r="BL14" s="21">
        <v>0.13753874820441858</v>
      </c>
      <c r="BM14" s="21">
        <v>0.14082748020814914</v>
      </c>
      <c r="BN14" s="21">
        <v>0.14428918966706886</v>
      </c>
      <c r="BO14" s="21">
        <v>0.14794683005631129</v>
      </c>
      <c r="BP14" s="21">
        <v>0.15128044854472053</v>
      </c>
      <c r="BQ14" s="21">
        <v>0.15466822266308788</v>
      </c>
      <c r="BR14" s="21">
        <v>0.1579513324494102</v>
      </c>
      <c r="BS14" s="21">
        <v>0.16071763141419634</v>
      </c>
      <c r="BT14" s="21">
        <v>0.16420825827092911</v>
      </c>
      <c r="BU14" s="21">
        <v>0.16095458023295864</v>
      </c>
      <c r="BV14" s="21">
        <v>0.16940387226700526</v>
      </c>
      <c r="BW14" s="21">
        <v>0.17314309613453072</v>
      </c>
      <c r="BX14" s="21">
        <v>0.17643602326140759</v>
      </c>
      <c r="BY14" s="21">
        <v>0.17995027021157189</v>
      </c>
      <c r="BZ14" s="21">
        <v>0.18440735272372552</v>
      </c>
      <c r="CA14" s="21"/>
      <c r="CB14" s="21"/>
      <c r="CC14" s="21"/>
    </row>
    <row r="15" spans="2:81" ht="16" customHeight="1" x14ac:dyDescent="0.15">
      <c r="B15" s="4" t="s">
        <v>84</v>
      </c>
      <c r="C15" s="21">
        <v>7.5733291185194146E-2</v>
      </c>
      <c r="D15" s="21">
        <v>7.5984583677588535E-2</v>
      </c>
      <c r="E15" s="21">
        <v>7.64871686623773E-2</v>
      </c>
      <c r="F15" s="21">
        <v>7.6989753647166065E-2</v>
      </c>
      <c r="G15" s="21">
        <v>7.7492338631954844E-2</v>
      </c>
      <c r="H15" s="21">
        <v>7.7994923616743608E-2</v>
      </c>
      <c r="I15" s="21">
        <v>7.8497508601532373E-2</v>
      </c>
      <c r="J15" s="21">
        <v>7.9000093586321138E-2</v>
      </c>
      <c r="K15" s="21">
        <v>7.9502678571109917E-2</v>
      </c>
      <c r="L15" s="21">
        <v>8.0005263555898681E-2</v>
      </c>
      <c r="M15" s="21">
        <v>8.0507848540687446E-2</v>
      </c>
      <c r="N15" s="21">
        <v>8.169385020036965E-2</v>
      </c>
      <c r="O15" s="21">
        <v>8.3563268534945279E-2</v>
      </c>
      <c r="P15" s="21">
        <v>8.5432686869520907E-2</v>
      </c>
      <c r="Q15" s="21">
        <v>8.7302105204096536E-2</v>
      </c>
      <c r="R15" s="21">
        <v>8.9171523538672165E-2</v>
      </c>
      <c r="S15" s="21">
        <v>9.1040941873247794E-2</v>
      </c>
      <c r="T15" s="21">
        <v>9.2910360207823409E-2</v>
      </c>
      <c r="U15" s="21">
        <v>9.4779778542399037E-2</v>
      </c>
      <c r="V15" s="21">
        <v>9.6649196876974666E-2</v>
      </c>
      <c r="W15" s="21">
        <v>9.8518615211550295E-2</v>
      </c>
      <c r="X15" s="21">
        <v>0.1000114114018141</v>
      </c>
      <c r="Y15" s="20">
        <v>0.10180487537129194</v>
      </c>
      <c r="Z15" s="20">
        <v>0.10348831814792407</v>
      </c>
      <c r="AA15" s="20">
        <v>0.10572546842370528</v>
      </c>
      <c r="AB15" s="20">
        <v>0.10796385214185819</v>
      </c>
      <c r="AC15" s="20">
        <v>0.10989429075433185</v>
      </c>
      <c r="AD15" s="20">
        <v>0.1119280636534777</v>
      </c>
      <c r="AE15" s="20">
        <v>0.11472840228127</v>
      </c>
      <c r="AF15" s="20">
        <v>0.11747965436323315</v>
      </c>
      <c r="AG15" s="20">
        <v>0.11997288730301847</v>
      </c>
      <c r="AH15" s="20">
        <v>0.12172583521089905</v>
      </c>
      <c r="AI15" s="20">
        <v>0.12408878933292138</v>
      </c>
      <c r="AJ15" s="20">
        <v>0.12613495329544713</v>
      </c>
      <c r="AK15" s="20">
        <v>0.12824751736410081</v>
      </c>
      <c r="AL15" s="20">
        <v>0.13057883713743995</v>
      </c>
      <c r="AM15" s="20">
        <v>0.13356339079059568</v>
      </c>
      <c r="AN15" s="20">
        <v>0.1376036180400764</v>
      </c>
      <c r="AO15" s="20">
        <v>0.14177621348544728</v>
      </c>
      <c r="AP15" s="20">
        <v>0.14611478321527208</v>
      </c>
      <c r="AQ15" s="20">
        <v>0.15088101760139522</v>
      </c>
      <c r="AR15" s="20">
        <v>0.15532523637190443</v>
      </c>
      <c r="AS15" s="20">
        <v>0.15899527807917252</v>
      </c>
      <c r="AT15" s="20">
        <v>0.162599892843937</v>
      </c>
      <c r="AU15" s="20">
        <v>0.16647267111161337</v>
      </c>
      <c r="AV15" s="20">
        <v>0.17051733742867037</v>
      </c>
      <c r="AW15" s="20">
        <v>0.17429865853222776</v>
      </c>
      <c r="AX15" s="20">
        <v>0.17793777513899039</v>
      </c>
      <c r="AY15" s="20">
        <v>0.18163062638565322</v>
      </c>
      <c r="AZ15" s="20">
        <v>0.18458513743705959</v>
      </c>
      <c r="BA15" s="20">
        <v>0.18714952920714886</v>
      </c>
      <c r="BB15" s="20">
        <v>0.19008290744745329</v>
      </c>
      <c r="BC15" s="20">
        <v>0.19110903449875447</v>
      </c>
      <c r="BD15" s="20">
        <v>0.1903827283962306</v>
      </c>
      <c r="BE15" s="20">
        <v>0.18835091167019535</v>
      </c>
      <c r="BF15" s="20">
        <v>0.18643690562820411</v>
      </c>
      <c r="BG15" s="20">
        <v>0.18605027585164877</v>
      </c>
      <c r="BH15" s="20">
        <v>0.18448439288773069</v>
      </c>
      <c r="BI15" s="20">
        <v>0.18337629844448969</v>
      </c>
      <c r="BJ15" s="20">
        <v>0.18404331431074181</v>
      </c>
      <c r="BK15" s="21">
        <v>0.18611758369964132</v>
      </c>
      <c r="BL15" s="21">
        <v>0.18860656581292351</v>
      </c>
      <c r="BM15" s="21">
        <v>0.19146292118744809</v>
      </c>
      <c r="BN15" s="21">
        <v>0.1961221624986963</v>
      </c>
      <c r="BO15" s="21">
        <v>0.2007815285789501</v>
      </c>
      <c r="BP15" s="21">
        <v>0.20492537901701485</v>
      </c>
      <c r="BQ15" s="21">
        <v>0.20900517869151614</v>
      </c>
      <c r="BR15" s="21">
        <v>0.21290516929750572</v>
      </c>
      <c r="BS15" s="21">
        <v>0.21681744949807907</v>
      </c>
      <c r="BT15" s="21">
        <v>0.22000480884828083</v>
      </c>
      <c r="BU15" s="21">
        <v>0.22378225608679025</v>
      </c>
      <c r="BV15" s="21">
        <v>0.22851365707042282</v>
      </c>
      <c r="BW15" s="21">
        <v>0.23273508107361351</v>
      </c>
      <c r="BX15" s="21">
        <v>0.23790392449317266</v>
      </c>
      <c r="BY15" s="21">
        <v>0.24277851520557325</v>
      </c>
      <c r="BZ15" s="21">
        <v>0.24777111077112926</v>
      </c>
      <c r="CA15" s="21"/>
      <c r="CB15" s="21"/>
      <c r="CC15" s="21"/>
    </row>
    <row r="16" spans="2:81" ht="16" customHeight="1" x14ac:dyDescent="0.15">
      <c r="B16" s="4" t="s">
        <v>85</v>
      </c>
      <c r="C16" s="21">
        <v>7.2740852529034922E-2</v>
      </c>
      <c r="D16" s="21">
        <v>7.3284154395757528E-2</v>
      </c>
      <c r="E16" s="21">
        <v>7.4370758129202755E-2</v>
      </c>
      <c r="F16" s="21">
        <v>7.5457361862647968E-2</v>
      </c>
      <c r="G16" s="21">
        <v>7.6543965596093194E-2</v>
      </c>
      <c r="H16" s="21">
        <v>7.7630569329538407E-2</v>
      </c>
      <c r="I16" s="21">
        <v>7.8717173062983634E-2</v>
      </c>
      <c r="J16" s="21">
        <v>7.9803776796428846E-2</v>
      </c>
      <c r="K16" s="21">
        <v>8.0890380529874073E-2</v>
      </c>
      <c r="L16" s="21">
        <v>8.1976984263319286E-2</v>
      </c>
      <c r="M16" s="21">
        <v>8.3063587996764512E-2</v>
      </c>
      <c r="N16" s="21">
        <v>8.4907978045851984E-2</v>
      </c>
      <c r="O16" s="21">
        <v>8.75101544105817E-2</v>
      </c>
      <c r="P16" s="21">
        <v>9.0112330775311431E-2</v>
      </c>
      <c r="Q16" s="21">
        <v>9.2714507140041161E-2</v>
      </c>
      <c r="R16" s="21">
        <v>9.5316683504770877E-2</v>
      </c>
      <c r="S16" s="21">
        <v>9.7918859869500607E-2</v>
      </c>
      <c r="T16" s="21">
        <v>0.10052103623423034</v>
      </c>
      <c r="U16" s="21">
        <v>0.10312321259896005</v>
      </c>
      <c r="V16" s="21">
        <v>0.10572538896368978</v>
      </c>
      <c r="W16" s="21">
        <v>0.1083275653284195</v>
      </c>
      <c r="X16" s="21">
        <v>0.11065175812085218</v>
      </c>
      <c r="Y16" s="20">
        <v>0.11366463175780145</v>
      </c>
      <c r="Z16" s="20">
        <v>0.11670749358972558</v>
      </c>
      <c r="AA16" s="20">
        <v>0.12007819764987868</v>
      </c>
      <c r="AB16" s="20">
        <v>0.12309295617619011</v>
      </c>
      <c r="AC16" s="20">
        <v>0.12612262147736475</v>
      </c>
      <c r="AD16" s="20">
        <v>0.12924640436292095</v>
      </c>
      <c r="AE16" s="20">
        <v>0.13252300229130382</v>
      </c>
      <c r="AF16" s="20">
        <v>0.13558305571571663</v>
      </c>
      <c r="AG16" s="20">
        <v>0.13871595253711116</v>
      </c>
      <c r="AH16" s="20">
        <v>0.14115513634619431</v>
      </c>
      <c r="AI16" s="20">
        <v>0.14352695813378649</v>
      </c>
      <c r="AJ16" s="20">
        <v>0.1453575918381215</v>
      </c>
      <c r="AK16" s="20">
        <v>0.14749108211863921</v>
      </c>
      <c r="AL16" s="20">
        <v>0.15012795204474053</v>
      </c>
      <c r="AM16" s="20">
        <v>0.1538812841940348</v>
      </c>
      <c r="AN16" s="20">
        <v>0.15870206466801384</v>
      </c>
      <c r="AO16" s="20">
        <v>0.16380996659970021</v>
      </c>
      <c r="AP16" s="20">
        <v>0.16872972706294015</v>
      </c>
      <c r="AQ16" s="20">
        <v>0.17356632908359235</v>
      </c>
      <c r="AR16" s="20">
        <v>0.17840646106632121</v>
      </c>
      <c r="AS16" s="20">
        <v>0.18319398115190011</v>
      </c>
      <c r="AT16" s="20">
        <v>0.18798638516491675</v>
      </c>
      <c r="AU16" s="20">
        <v>0.19283417245057485</v>
      </c>
      <c r="AV16" s="20">
        <v>0.19772512857847957</v>
      </c>
      <c r="AW16" s="20">
        <v>0.20261869057494736</v>
      </c>
      <c r="AX16" s="20">
        <v>0.20743484127235082</v>
      </c>
      <c r="AY16" s="20">
        <v>0.21218174927833097</v>
      </c>
      <c r="AZ16" s="20">
        <v>0.21631377576247562</v>
      </c>
      <c r="BA16" s="20">
        <v>0.22033192229481385</v>
      </c>
      <c r="BB16" s="20">
        <v>0.22474877380960612</v>
      </c>
      <c r="BC16" s="20">
        <v>0.22680029525632772</v>
      </c>
      <c r="BD16" s="20">
        <v>0.22691911928771391</v>
      </c>
      <c r="BE16" s="20">
        <v>0.22547618284119755</v>
      </c>
      <c r="BF16" s="20">
        <v>0.22435017326006909</v>
      </c>
      <c r="BG16" s="20">
        <v>0.22470565148554317</v>
      </c>
      <c r="BH16" s="20">
        <v>0.22330899516184341</v>
      </c>
      <c r="BI16" s="20">
        <v>0.22278436538692506</v>
      </c>
      <c r="BJ16" s="20">
        <v>0.224465174539977</v>
      </c>
      <c r="BK16" s="21">
        <v>0.22687274933284332</v>
      </c>
      <c r="BL16" s="21">
        <v>0.22928060194914762</v>
      </c>
      <c r="BM16" s="21">
        <v>0.23107797454512186</v>
      </c>
      <c r="BN16" s="21">
        <v>0.23469551294828936</v>
      </c>
      <c r="BO16" s="21">
        <v>0.23845043077906292</v>
      </c>
      <c r="BP16" s="21">
        <v>0.24150782923506858</v>
      </c>
      <c r="BQ16" s="21">
        <v>0.24470420337299273</v>
      </c>
      <c r="BR16" s="21">
        <v>0.24756792178065057</v>
      </c>
      <c r="BS16" s="21">
        <v>0.25070124176110942</v>
      </c>
      <c r="BT16" s="21">
        <v>0.25404375436368876</v>
      </c>
      <c r="BU16" s="21">
        <v>0.25596654940262303</v>
      </c>
      <c r="BV16" s="21">
        <v>0.25995788339886439</v>
      </c>
      <c r="BW16" s="21">
        <v>0.26339008650050544</v>
      </c>
      <c r="BX16" s="21">
        <v>0.26709217895831239</v>
      </c>
      <c r="BY16" s="21">
        <v>0.27084675351168008</v>
      </c>
      <c r="BZ16" s="21">
        <v>0.27438326877411112</v>
      </c>
      <c r="CA16" s="21"/>
      <c r="CB16" s="21"/>
      <c r="CC16" s="21"/>
    </row>
    <row r="17" spans="2:81" ht="16" customHeight="1" x14ac:dyDescent="0.15">
      <c r="B17" s="4" t="s">
        <v>86</v>
      </c>
      <c r="C17" s="21">
        <v>6.8980122535017036E-2</v>
      </c>
      <c r="D17" s="21">
        <v>6.9742561241429926E-2</v>
      </c>
      <c r="E17" s="21">
        <v>7.1267438654255721E-2</v>
      </c>
      <c r="F17" s="21">
        <v>7.2792316067081517E-2</v>
      </c>
      <c r="G17" s="21">
        <v>7.4317193479907298E-2</v>
      </c>
      <c r="H17" s="21">
        <v>7.5842070892733093E-2</v>
      </c>
      <c r="I17" s="21">
        <v>7.7366948305558889E-2</v>
      </c>
      <c r="J17" s="21">
        <v>7.8891825718384684E-2</v>
      </c>
      <c r="K17" s="21">
        <v>8.0416703131210465E-2</v>
      </c>
      <c r="L17" s="21">
        <v>8.194158054403626E-2</v>
      </c>
      <c r="M17" s="21">
        <v>8.3466457956862056E-2</v>
      </c>
      <c r="N17" s="21">
        <v>8.5627013149003686E-2</v>
      </c>
      <c r="O17" s="21">
        <v>8.8423246120461166E-2</v>
      </c>
      <c r="P17" s="21">
        <v>9.1219479091918645E-2</v>
      </c>
      <c r="Q17" s="21">
        <v>9.4015712063376125E-2</v>
      </c>
      <c r="R17" s="21">
        <v>9.6811945034833605E-2</v>
      </c>
      <c r="S17" s="21">
        <v>9.9608178006291084E-2</v>
      </c>
      <c r="T17" s="21">
        <v>0.10240441097774856</v>
      </c>
      <c r="U17" s="21">
        <v>0.10520064394920604</v>
      </c>
      <c r="V17" s="21">
        <v>0.10799687692066352</v>
      </c>
      <c r="W17" s="21">
        <v>0.110793109892121</v>
      </c>
      <c r="X17" s="21">
        <v>0.11290115985724357</v>
      </c>
      <c r="Y17" s="20">
        <v>0.11514911216785009</v>
      </c>
      <c r="Z17" s="20">
        <v>0.1180307688759694</v>
      </c>
      <c r="AA17" s="20">
        <v>0.1208074745496947</v>
      </c>
      <c r="AB17" s="20">
        <v>0.12313769665201599</v>
      </c>
      <c r="AC17" s="20">
        <v>0.1260040282715596</v>
      </c>
      <c r="AD17" s="20">
        <v>0.12883520321453074</v>
      </c>
      <c r="AE17" s="20">
        <v>0.13180947704905399</v>
      </c>
      <c r="AF17" s="20">
        <v>0.13478373350139594</v>
      </c>
      <c r="AG17" s="20">
        <v>0.13760633063866137</v>
      </c>
      <c r="AH17" s="20">
        <v>0.13947954025187256</v>
      </c>
      <c r="AI17" s="20">
        <v>0.14089863853265552</v>
      </c>
      <c r="AJ17" s="20">
        <v>0.14179472343177851</v>
      </c>
      <c r="AK17" s="20">
        <v>0.14281953220263829</v>
      </c>
      <c r="AL17" s="20">
        <v>0.14444695963559698</v>
      </c>
      <c r="AM17" s="20">
        <v>0.1472151000839402</v>
      </c>
      <c r="AN17" s="20">
        <v>0.15125491520241335</v>
      </c>
      <c r="AO17" s="20">
        <v>0.15559434141115649</v>
      </c>
      <c r="AP17" s="20">
        <v>0.15941956548706565</v>
      </c>
      <c r="AQ17" s="20">
        <v>0.16325977270234998</v>
      </c>
      <c r="AR17" s="20">
        <v>0.1668850522019639</v>
      </c>
      <c r="AS17" s="20">
        <v>0.1700475796775773</v>
      </c>
      <c r="AT17" s="20">
        <v>0.17318247918488386</v>
      </c>
      <c r="AU17" s="20">
        <v>0.17651411886160845</v>
      </c>
      <c r="AV17" s="20">
        <v>0.18014099849957865</v>
      </c>
      <c r="AW17" s="20">
        <v>0.18348614742007566</v>
      </c>
      <c r="AX17" s="20">
        <v>0.18657459764356921</v>
      </c>
      <c r="AY17" s="20">
        <v>0.18964844258242472</v>
      </c>
      <c r="AZ17" s="20">
        <v>0.19213154421596035</v>
      </c>
      <c r="BA17" s="20">
        <v>0.19441518351943282</v>
      </c>
      <c r="BB17" s="20">
        <v>0.19675264014500518</v>
      </c>
      <c r="BC17" s="20">
        <v>0.19653051466673913</v>
      </c>
      <c r="BD17" s="20">
        <v>0.19454638831232496</v>
      </c>
      <c r="BE17" s="20">
        <v>0.19025713100242286</v>
      </c>
      <c r="BF17" s="20">
        <v>0.18640075351997018</v>
      </c>
      <c r="BG17" s="20">
        <v>0.18420319334908694</v>
      </c>
      <c r="BH17" s="20">
        <v>0.17872082754037888</v>
      </c>
      <c r="BI17" s="20">
        <v>0.17570600113694737</v>
      </c>
      <c r="BJ17" s="20">
        <v>0.17535117779143344</v>
      </c>
      <c r="BK17" s="21">
        <v>0.17610266348307813</v>
      </c>
      <c r="BL17" s="21">
        <v>0.17634951912705463</v>
      </c>
      <c r="BM17" s="21">
        <v>0.17652302262014036</v>
      </c>
      <c r="BN17" s="21">
        <v>0.17895171117133932</v>
      </c>
      <c r="BO17" s="21">
        <v>0.18170904530599649</v>
      </c>
      <c r="BP17" s="21">
        <v>0.18369785144953643</v>
      </c>
      <c r="BQ17" s="21">
        <v>0.18548273031910234</v>
      </c>
      <c r="BR17" s="21">
        <v>0.1873037140438559</v>
      </c>
      <c r="BS17" s="21">
        <v>0.18897610259168521</v>
      </c>
      <c r="BT17" s="21">
        <v>0.18985935563604076</v>
      </c>
      <c r="BU17" s="21">
        <v>0.18920387893954799</v>
      </c>
      <c r="BV17" s="21">
        <v>0.19142399216719222</v>
      </c>
      <c r="BW17" s="21">
        <v>0.1932731566563623</v>
      </c>
      <c r="BX17" s="21">
        <v>0.19584008579428774</v>
      </c>
      <c r="BY17" s="21">
        <v>0.19926791236717009</v>
      </c>
      <c r="BZ17" s="21">
        <v>0.20253764760235601</v>
      </c>
      <c r="CA17" s="21"/>
      <c r="CB17" s="21"/>
      <c r="CC17" s="21"/>
    </row>
    <row r="18" spans="2:81" ht="16" customHeight="1" x14ac:dyDescent="0.15">
      <c r="B18" s="4" t="s">
        <v>87</v>
      </c>
      <c r="C18" s="21">
        <v>8.5978149892417643E-2</v>
      </c>
      <c r="D18" s="21">
        <v>8.6461754105861238E-2</v>
      </c>
      <c r="E18" s="21">
        <v>8.7428962532748428E-2</v>
      </c>
      <c r="F18" s="21">
        <v>8.8396170959635631E-2</v>
      </c>
      <c r="G18" s="21">
        <v>8.936337938652282E-2</v>
      </c>
      <c r="H18" s="21">
        <v>9.033058781341001E-2</v>
      </c>
      <c r="I18" s="21">
        <v>9.1297796240297213E-2</v>
      </c>
      <c r="J18" s="21">
        <v>9.2265004667184403E-2</v>
      </c>
      <c r="K18" s="21">
        <v>9.3232213094071592E-2</v>
      </c>
      <c r="L18" s="21">
        <v>9.4199421520958782E-2</v>
      </c>
      <c r="M18" s="21">
        <v>9.5166629947845985E-2</v>
      </c>
      <c r="N18" s="21">
        <v>9.5838640782364704E-2</v>
      </c>
      <c r="O18" s="21">
        <v>9.6215454024514938E-2</v>
      </c>
      <c r="P18" s="21">
        <v>9.6592267266665185E-2</v>
      </c>
      <c r="Q18" s="21">
        <v>9.6969080508815433E-2</v>
      </c>
      <c r="R18" s="21">
        <v>9.7345893750965667E-2</v>
      </c>
      <c r="S18" s="21">
        <v>9.7722706993115915E-2</v>
      </c>
      <c r="T18" s="21">
        <v>9.8099520235266163E-2</v>
      </c>
      <c r="U18" s="21">
        <v>9.8476333477416397E-2</v>
      </c>
      <c r="V18" s="21">
        <v>9.8853146719566645E-2</v>
      </c>
      <c r="W18" s="21">
        <v>9.9229959961716879E-2</v>
      </c>
      <c r="X18" s="21">
        <v>9.9030587693412858E-2</v>
      </c>
      <c r="Y18" s="20">
        <v>9.9761408734741916E-2</v>
      </c>
      <c r="Z18" s="20">
        <v>0.10047276579342049</v>
      </c>
      <c r="AA18" s="20">
        <v>0.10136082899936456</v>
      </c>
      <c r="AB18" s="20">
        <v>0.10226221203423248</v>
      </c>
      <c r="AC18" s="20">
        <v>0.10334532527484198</v>
      </c>
      <c r="AD18" s="20">
        <v>0.10445509730838985</v>
      </c>
      <c r="AE18" s="20">
        <v>0.10592052890407286</v>
      </c>
      <c r="AF18" s="20">
        <v>0.10765791625209682</v>
      </c>
      <c r="AG18" s="20">
        <v>0.10954257980886968</v>
      </c>
      <c r="AH18" s="20">
        <v>0.11115208916480245</v>
      </c>
      <c r="AI18" s="20">
        <v>0.11374392072662584</v>
      </c>
      <c r="AJ18" s="20">
        <v>0.11590250221881052</v>
      </c>
      <c r="AK18" s="20">
        <v>0.11824825666745686</v>
      </c>
      <c r="AL18" s="20">
        <v>0.12084568919268646</v>
      </c>
      <c r="AM18" s="20">
        <v>0.12412748985007148</v>
      </c>
      <c r="AN18" s="20">
        <v>0.12809779527033788</v>
      </c>
      <c r="AO18" s="20">
        <v>0.13203283710365066</v>
      </c>
      <c r="AP18" s="20">
        <v>0.13573986250917783</v>
      </c>
      <c r="AQ18" s="20">
        <v>0.1396874207702031</v>
      </c>
      <c r="AR18" s="20">
        <v>0.14343654487414831</v>
      </c>
      <c r="AS18" s="20">
        <v>0.14659703901470453</v>
      </c>
      <c r="AT18" s="20">
        <v>0.14977452023079094</v>
      </c>
      <c r="AU18" s="20">
        <v>0.15296028960123725</v>
      </c>
      <c r="AV18" s="20">
        <v>0.1563459531138755</v>
      </c>
      <c r="AW18" s="20">
        <v>0.15969287479003411</v>
      </c>
      <c r="AX18" s="20">
        <v>0.162732947416283</v>
      </c>
      <c r="AY18" s="20">
        <v>0.1658127197021779</v>
      </c>
      <c r="AZ18" s="20">
        <v>0.16815147128947874</v>
      </c>
      <c r="BA18" s="20">
        <v>0.17031081397610834</v>
      </c>
      <c r="BB18" s="20">
        <v>0.17286631167915853</v>
      </c>
      <c r="BC18" s="20">
        <v>0.17215716169093276</v>
      </c>
      <c r="BD18" s="20">
        <v>0.1698796261199792</v>
      </c>
      <c r="BE18" s="20">
        <v>0.16647177641847535</v>
      </c>
      <c r="BF18" s="20">
        <v>0.16392915980329623</v>
      </c>
      <c r="BG18" s="20">
        <v>0.1637988747687989</v>
      </c>
      <c r="BH18" s="20">
        <v>0.16203829122511149</v>
      </c>
      <c r="BI18" s="20">
        <v>0.16142291150814711</v>
      </c>
      <c r="BJ18" s="20">
        <v>0.16309483533747812</v>
      </c>
      <c r="BK18" s="21">
        <v>0.16605529868611596</v>
      </c>
      <c r="BL18" s="21">
        <v>0.1691268117688004</v>
      </c>
      <c r="BM18" s="21">
        <v>0.17224264607339995</v>
      </c>
      <c r="BN18" s="21">
        <v>0.17732893583363021</v>
      </c>
      <c r="BO18" s="21">
        <v>0.18211536493222383</v>
      </c>
      <c r="BP18" s="21">
        <v>0.18512714171503777</v>
      </c>
      <c r="BQ18" s="21">
        <v>0.18738714274002866</v>
      </c>
      <c r="BR18" s="21">
        <v>0.18948282964239757</v>
      </c>
      <c r="BS18" s="21">
        <v>0.19068190620438574</v>
      </c>
      <c r="BT18" s="21">
        <v>0.18918177813574388</v>
      </c>
      <c r="BU18" s="21">
        <v>0.18964487430709098</v>
      </c>
      <c r="BV18" s="21">
        <v>0.19228416630195805</v>
      </c>
      <c r="BW18" s="21">
        <v>0.1934085693554112</v>
      </c>
      <c r="BX18" s="21">
        <v>0.19456521479628885</v>
      </c>
      <c r="BY18" s="21">
        <v>0.19648550033810441</v>
      </c>
      <c r="BZ18" s="21">
        <v>0.19838130644569787</v>
      </c>
      <c r="CA18" s="21"/>
      <c r="CB18" s="21"/>
      <c r="CC18" s="21"/>
    </row>
    <row r="19" spans="2:81" ht="16" customHeight="1" x14ac:dyDescent="0.15">
      <c r="B19" s="4" t="s">
        <v>88</v>
      </c>
      <c r="C19" s="21">
        <v>8.1858768065377313E-2</v>
      </c>
      <c r="D19" s="21">
        <v>8.2585743098452985E-2</v>
      </c>
      <c r="E19" s="21">
        <v>8.4039693164604343E-2</v>
      </c>
      <c r="F19" s="21">
        <v>8.5493643230755687E-2</v>
      </c>
      <c r="G19" s="21">
        <v>8.6947593296907044E-2</v>
      </c>
      <c r="H19" s="21">
        <v>8.8401543363058388E-2</v>
      </c>
      <c r="I19" s="21">
        <v>8.9855493429209746E-2</v>
      </c>
      <c r="J19" s="21">
        <v>9.130944349536109E-2</v>
      </c>
      <c r="K19" s="21">
        <v>9.2763393561512447E-2</v>
      </c>
      <c r="L19" s="21">
        <v>9.4217343627663791E-2</v>
      </c>
      <c r="M19" s="21">
        <v>9.5671293693815149E-2</v>
      </c>
      <c r="N19" s="21">
        <v>9.6846514106041684E-2</v>
      </c>
      <c r="O19" s="21">
        <v>9.7743004864343397E-2</v>
      </c>
      <c r="P19" s="21">
        <v>9.863949562264511E-2</v>
      </c>
      <c r="Q19" s="21">
        <v>9.9535986380946823E-2</v>
      </c>
      <c r="R19" s="21">
        <v>0.10043247713924854</v>
      </c>
      <c r="S19" s="21">
        <v>0.10132896789755025</v>
      </c>
      <c r="T19" s="21">
        <v>0.10222545865585196</v>
      </c>
      <c r="U19" s="21">
        <v>0.10312194941415369</v>
      </c>
      <c r="V19" s="21">
        <v>0.1040184401724554</v>
      </c>
      <c r="W19" s="21">
        <v>0.10491493093075711</v>
      </c>
      <c r="X19" s="21">
        <v>0.1053939517658571</v>
      </c>
      <c r="Y19" s="20">
        <v>0.10587424216518931</v>
      </c>
      <c r="Z19" s="20">
        <v>0.10652173525607511</v>
      </c>
      <c r="AA19" s="20">
        <v>0.10707091916494692</v>
      </c>
      <c r="AB19" s="20">
        <v>0.10740564229866932</v>
      </c>
      <c r="AC19" s="20">
        <v>0.10797866689450078</v>
      </c>
      <c r="AD19" s="20">
        <v>0.10856514850642003</v>
      </c>
      <c r="AE19" s="20">
        <v>0.10942175417293699</v>
      </c>
      <c r="AF19" s="20">
        <v>0.1103355157831243</v>
      </c>
      <c r="AG19" s="20">
        <v>0.11153789341924947</v>
      </c>
      <c r="AH19" s="20">
        <v>0.11217429655946065</v>
      </c>
      <c r="AI19" s="20">
        <v>0.11322053577260385</v>
      </c>
      <c r="AJ19" s="20">
        <v>0.1139345460458077</v>
      </c>
      <c r="AK19" s="20">
        <v>0.11534193788508988</v>
      </c>
      <c r="AL19" s="20">
        <v>0.11718936431766737</v>
      </c>
      <c r="AM19" s="20">
        <v>0.11985163605673219</v>
      </c>
      <c r="AN19" s="20">
        <v>0.12342014788028699</v>
      </c>
      <c r="AO19" s="20">
        <v>0.12689902961691407</v>
      </c>
      <c r="AP19" s="20">
        <v>0.13010715891674657</v>
      </c>
      <c r="AQ19" s="20">
        <v>0.13366951536154034</v>
      </c>
      <c r="AR19" s="20">
        <v>0.13705569841798534</v>
      </c>
      <c r="AS19" s="20">
        <v>0.1395390911778473</v>
      </c>
      <c r="AT19" s="20">
        <v>0.14194708131848766</v>
      </c>
      <c r="AU19" s="20">
        <v>0.14469474348421388</v>
      </c>
      <c r="AV19" s="20">
        <v>0.14766174096734694</v>
      </c>
      <c r="AW19" s="20">
        <v>0.15054777501553296</v>
      </c>
      <c r="AX19" s="20">
        <v>0.15300452742100554</v>
      </c>
      <c r="AY19" s="20">
        <v>0.155790766927771</v>
      </c>
      <c r="AZ19" s="20">
        <v>0.15822116159603694</v>
      </c>
      <c r="BA19" s="20">
        <v>0.16059447741727431</v>
      </c>
      <c r="BB19" s="20">
        <v>0.16297035117707501</v>
      </c>
      <c r="BC19" s="20">
        <v>0.16330384400847822</v>
      </c>
      <c r="BD19" s="20">
        <v>0.16244654990922869</v>
      </c>
      <c r="BE19" s="20">
        <v>0.16074715844470175</v>
      </c>
      <c r="BF19" s="20">
        <v>0.15975686448645188</v>
      </c>
      <c r="BG19" s="20">
        <v>0.16076569696847656</v>
      </c>
      <c r="BH19" s="20">
        <v>0.15966591554817958</v>
      </c>
      <c r="BI19" s="20">
        <v>0.1604060391293286</v>
      </c>
      <c r="BJ19" s="20">
        <v>0.1632694705918791</v>
      </c>
      <c r="BK19" s="21">
        <v>0.16703662171015338</v>
      </c>
      <c r="BL19" s="21">
        <v>0.17038450009694714</v>
      </c>
      <c r="BM19" s="21">
        <v>0.17400019943209039</v>
      </c>
      <c r="BN19" s="21">
        <v>0.17900154052288267</v>
      </c>
      <c r="BO19" s="21">
        <v>0.18354624439619741</v>
      </c>
      <c r="BP19" s="21">
        <v>0.18643593824809415</v>
      </c>
      <c r="BQ19" s="21">
        <v>0.18917675573783899</v>
      </c>
      <c r="BR19" s="21">
        <v>0.191899198609636</v>
      </c>
      <c r="BS19" s="21">
        <v>0.19404186112118157</v>
      </c>
      <c r="BT19" s="21">
        <v>0.19401338092075235</v>
      </c>
      <c r="BU19" s="21">
        <v>0.19586670883664847</v>
      </c>
      <c r="BV19" s="21">
        <v>0.19889884940822372</v>
      </c>
      <c r="BW19" s="21">
        <v>0.20066823754576829</v>
      </c>
      <c r="BX19" s="21">
        <v>0.20165603311153935</v>
      </c>
      <c r="BY19" s="21">
        <v>0.20312986514233072</v>
      </c>
      <c r="BZ19" s="21">
        <v>0.20509170226912501</v>
      </c>
      <c r="CA19" s="21"/>
      <c r="CB19" s="21"/>
      <c r="CC19" s="21"/>
    </row>
    <row r="20" spans="2:81" ht="16" customHeight="1" x14ac:dyDescent="0.15">
      <c r="B20" s="4" t="s">
        <v>89</v>
      </c>
      <c r="C20" s="21">
        <v>6.3243244431644044E-2</v>
      </c>
      <c r="D20" s="21">
        <v>6.3903307981734561E-2</v>
      </c>
      <c r="E20" s="21">
        <v>6.5223435081915609E-2</v>
      </c>
      <c r="F20" s="21">
        <v>6.6543562182096644E-2</v>
      </c>
      <c r="G20" s="21">
        <v>6.7863689282277692E-2</v>
      </c>
      <c r="H20" s="21">
        <v>6.9183816382458727E-2</v>
      </c>
      <c r="I20" s="21">
        <v>7.0503943482639775E-2</v>
      </c>
      <c r="J20" s="21">
        <v>7.1824070582820809E-2</v>
      </c>
      <c r="K20" s="21">
        <v>7.3144197683001858E-2</v>
      </c>
      <c r="L20" s="21">
        <v>7.4464324783182892E-2</v>
      </c>
      <c r="M20" s="21">
        <v>7.578445188336394E-2</v>
      </c>
      <c r="N20" s="21">
        <v>7.7880830191937825E-2</v>
      </c>
      <c r="O20" s="21">
        <v>8.075345970890456E-2</v>
      </c>
      <c r="P20" s="21">
        <v>8.3626089225871281E-2</v>
      </c>
      <c r="Q20" s="21">
        <v>8.6498718742838016E-2</v>
      </c>
      <c r="R20" s="21">
        <v>8.937134825980475E-2</v>
      </c>
      <c r="S20" s="21">
        <v>9.2243977776771485E-2</v>
      </c>
      <c r="T20" s="21">
        <v>9.511660729373822E-2</v>
      </c>
      <c r="U20" s="21">
        <v>9.7989236810704955E-2</v>
      </c>
      <c r="V20" s="21">
        <v>0.10086186632767169</v>
      </c>
      <c r="W20" s="21">
        <v>0.10373449584463841</v>
      </c>
      <c r="X20" s="21">
        <v>0.10663488451374052</v>
      </c>
      <c r="Y20" s="20">
        <v>0.10981949782001187</v>
      </c>
      <c r="Z20" s="20">
        <v>0.11332269076231462</v>
      </c>
      <c r="AA20" s="20">
        <v>0.11679436385805146</v>
      </c>
      <c r="AB20" s="20">
        <v>0.1199413178688121</v>
      </c>
      <c r="AC20" s="20">
        <v>0.12334015145348069</v>
      </c>
      <c r="AD20" s="20">
        <v>0.12639563745407961</v>
      </c>
      <c r="AE20" s="20">
        <v>0.12911121731913988</v>
      </c>
      <c r="AF20" s="20">
        <v>0.13129643683072176</v>
      </c>
      <c r="AG20" s="20">
        <v>0.1334000028359173</v>
      </c>
      <c r="AH20" s="20">
        <v>0.13388416666005032</v>
      </c>
      <c r="AI20" s="20">
        <v>0.13423326578845843</v>
      </c>
      <c r="AJ20" s="20">
        <v>0.13424527798652203</v>
      </c>
      <c r="AK20" s="20">
        <v>0.13480902810247511</v>
      </c>
      <c r="AL20" s="20">
        <v>0.13615642063152894</v>
      </c>
      <c r="AM20" s="20">
        <v>0.13832062040226578</v>
      </c>
      <c r="AN20" s="20">
        <v>0.14127566394040914</v>
      </c>
      <c r="AO20" s="20">
        <v>0.14438547247969774</v>
      </c>
      <c r="AP20" s="20">
        <v>0.14739467922028943</v>
      </c>
      <c r="AQ20" s="20">
        <v>0.15067124283094233</v>
      </c>
      <c r="AR20" s="20">
        <v>0.15381247905283019</v>
      </c>
      <c r="AS20" s="20">
        <v>0.15680260784346919</v>
      </c>
      <c r="AT20" s="20">
        <v>0.15981829114756563</v>
      </c>
      <c r="AU20" s="20">
        <v>0.16306268911256319</v>
      </c>
      <c r="AV20" s="20">
        <v>0.16640339739447943</v>
      </c>
      <c r="AW20" s="20">
        <v>0.17003625169841743</v>
      </c>
      <c r="AX20" s="20">
        <v>0.17389742326118565</v>
      </c>
      <c r="AY20" s="20">
        <v>0.17808072133963074</v>
      </c>
      <c r="AZ20" s="20">
        <v>0.18127668725717958</v>
      </c>
      <c r="BA20" s="20">
        <v>0.18488723060960333</v>
      </c>
      <c r="BB20" s="20">
        <v>0.18902115814706297</v>
      </c>
      <c r="BC20" s="20">
        <v>0.19117147924100783</v>
      </c>
      <c r="BD20" s="20">
        <v>0.19115755754685626</v>
      </c>
      <c r="BE20" s="20">
        <v>0.18985757238009243</v>
      </c>
      <c r="BF20" s="20">
        <v>0.18946542481823408</v>
      </c>
      <c r="BG20" s="20">
        <v>0.18955227441906677</v>
      </c>
      <c r="BH20" s="20">
        <v>0.18813792414696162</v>
      </c>
      <c r="BI20" s="20">
        <v>0.18839865622561097</v>
      </c>
      <c r="BJ20" s="20">
        <v>0.18965349814236507</v>
      </c>
      <c r="BK20" s="21">
        <v>0.19090351855606472</v>
      </c>
      <c r="BL20" s="21">
        <v>0.19187720400027092</v>
      </c>
      <c r="BM20" s="21">
        <v>0.1921536343988807</v>
      </c>
      <c r="BN20" s="21">
        <v>0.19432731654710514</v>
      </c>
      <c r="BO20" s="21">
        <v>0.19654367329715519</v>
      </c>
      <c r="BP20" s="21">
        <v>0.19801494081140097</v>
      </c>
      <c r="BQ20" s="21">
        <v>0.19996978002661187</v>
      </c>
      <c r="BR20" s="21">
        <v>0.20212757035602699</v>
      </c>
      <c r="BS20" s="21">
        <v>0.20472663066602437</v>
      </c>
      <c r="BT20" s="21">
        <v>0.20796222247038543</v>
      </c>
      <c r="BU20" s="21">
        <v>0.21015191160137794</v>
      </c>
      <c r="BV20" s="21">
        <v>0.21294236029422187</v>
      </c>
      <c r="BW20" s="21">
        <v>0.21628407324563068</v>
      </c>
      <c r="BX20" s="21">
        <v>0.2208640534411265</v>
      </c>
      <c r="BY20" s="21">
        <v>0.2266631466790246</v>
      </c>
      <c r="BZ20" s="21">
        <v>0.23218507533515245</v>
      </c>
      <c r="CA20" s="21"/>
      <c r="CB20" s="21"/>
      <c r="CC20" s="21"/>
    </row>
    <row r="21" spans="2:81" ht="16" customHeight="1" x14ac:dyDescent="0.15">
      <c r="B21" s="4" t="s">
        <v>90</v>
      </c>
      <c r="C21" s="21">
        <v>7.9601357000759224E-2</v>
      </c>
      <c r="D21" s="21">
        <v>8.0084758748760226E-2</v>
      </c>
      <c r="E21" s="21">
        <v>8.1051562244762218E-2</v>
      </c>
      <c r="F21" s="21">
        <v>8.2018365740764224E-2</v>
      </c>
      <c r="G21" s="21">
        <v>8.2985169236766229E-2</v>
      </c>
      <c r="H21" s="21">
        <v>8.3951972732768221E-2</v>
      </c>
      <c r="I21" s="21">
        <v>8.4918776228770226E-2</v>
      </c>
      <c r="J21" s="21">
        <v>8.5885579724772218E-2</v>
      </c>
      <c r="K21" s="21">
        <v>8.6852383220774224E-2</v>
      </c>
      <c r="L21" s="21">
        <v>8.7819186716776229E-2</v>
      </c>
      <c r="M21" s="21">
        <v>8.8785990212778221E-2</v>
      </c>
      <c r="N21" s="21">
        <v>9.0374617345551855E-2</v>
      </c>
      <c r="O21" s="21">
        <v>9.2585068115097105E-2</v>
      </c>
      <c r="P21" s="21">
        <v>9.4795518884642355E-2</v>
      </c>
      <c r="Q21" s="21">
        <v>9.7005969654187604E-2</v>
      </c>
      <c r="R21" s="21">
        <v>9.9216420423732854E-2</v>
      </c>
      <c r="S21" s="21">
        <v>0.10142687119327812</v>
      </c>
      <c r="T21" s="21">
        <v>0.10363732196282337</v>
      </c>
      <c r="U21" s="21">
        <v>0.10584777273236862</v>
      </c>
      <c r="V21" s="21">
        <v>0.10805822350191388</v>
      </c>
      <c r="W21" s="21">
        <v>0.11026867427145913</v>
      </c>
      <c r="X21" s="21">
        <v>0.1120985281275978</v>
      </c>
      <c r="Y21" s="20">
        <v>0.11437899778875499</v>
      </c>
      <c r="Z21" s="20">
        <v>0.11695338975298471</v>
      </c>
      <c r="AA21" s="20">
        <v>0.11954034981086467</v>
      </c>
      <c r="AB21" s="20">
        <v>0.12180264032286965</v>
      </c>
      <c r="AC21" s="20">
        <v>0.1242344628296212</v>
      </c>
      <c r="AD21" s="20">
        <v>0.12648655025228206</v>
      </c>
      <c r="AE21" s="20">
        <v>0.12868050650203872</v>
      </c>
      <c r="AF21" s="20">
        <v>0.13060411894172475</v>
      </c>
      <c r="AG21" s="20">
        <v>0.13305996904568507</v>
      </c>
      <c r="AH21" s="20">
        <v>0.13521844395583413</v>
      </c>
      <c r="AI21" s="20">
        <v>0.13779639936115978</v>
      </c>
      <c r="AJ21" s="20">
        <v>0.13982949063913785</v>
      </c>
      <c r="AK21" s="20">
        <v>0.14226755485301382</v>
      </c>
      <c r="AL21" s="20">
        <v>0.14505985030282254</v>
      </c>
      <c r="AM21" s="20">
        <v>0.14779255017941442</v>
      </c>
      <c r="AN21" s="20">
        <v>0.15146911211902453</v>
      </c>
      <c r="AO21" s="20">
        <v>0.15536073755553703</v>
      </c>
      <c r="AP21" s="20">
        <v>0.15904515532854202</v>
      </c>
      <c r="AQ21" s="20">
        <v>0.16264039690458754</v>
      </c>
      <c r="AR21" s="20">
        <v>0.16586731800677917</v>
      </c>
      <c r="AS21" s="20">
        <v>0.1690294977569311</v>
      </c>
      <c r="AT21" s="20">
        <v>0.17291265023175684</v>
      </c>
      <c r="AU21" s="20">
        <v>0.1767156773804065</v>
      </c>
      <c r="AV21" s="20">
        <v>0.18080295373051614</v>
      </c>
      <c r="AW21" s="20">
        <v>0.18477217136235269</v>
      </c>
      <c r="AX21" s="20">
        <v>0.18918654021388007</v>
      </c>
      <c r="AY21" s="20">
        <v>0.19428939878948129</v>
      </c>
      <c r="AZ21" s="20">
        <v>0.19893251502433515</v>
      </c>
      <c r="BA21" s="20">
        <v>0.20344370576293844</v>
      </c>
      <c r="BB21" s="20">
        <v>0.20848301501595512</v>
      </c>
      <c r="BC21" s="20">
        <v>0.21159032473388789</v>
      </c>
      <c r="BD21" s="20">
        <v>0.212638940921064</v>
      </c>
      <c r="BE21" s="20">
        <v>0.21239102924915815</v>
      </c>
      <c r="BF21" s="20">
        <v>0.213033216956308</v>
      </c>
      <c r="BG21" s="20">
        <v>0.21494454213713277</v>
      </c>
      <c r="BH21" s="20">
        <v>0.21576555095241534</v>
      </c>
      <c r="BI21" s="20">
        <v>0.21716360651876451</v>
      </c>
      <c r="BJ21" s="20">
        <v>0.21963004225497881</v>
      </c>
      <c r="BK21" s="21">
        <v>0.22293215670177502</v>
      </c>
      <c r="BL21" s="21">
        <v>0.22653934596443345</v>
      </c>
      <c r="BM21" s="21">
        <v>0.22940100390274198</v>
      </c>
      <c r="BN21" s="21">
        <v>0.23322012494372349</v>
      </c>
      <c r="BO21" s="21">
        <v>0.23754383379674646</v>
      </c>
      <c r="BP21" s="21">
        <v>0.24117001640312796</v>
      </c>
      <c r="BQ21" s="21">
        <v>0.2442415434725666</v>
      </c>
      <c r="BR21" s="21">
        <v>0.24717839303046804</v>
      </c>
      <c r="BS21" s="21">
        <v>0.25005733602914559</v>
      </c>
      <c r="BT21" s="21">
        <v>0.25309104248921233</v>
      </c>
      <c r="BU21" s="21">
        <v>0.25573415146563511</v>
      </c>
      <c r="BV21" s="21">
        <v>0.25960433627700324</v>
      </c>
      <c r="BW21" s="21">
        <v>0.26203835440755063</v>
      </c>
      <c r="BX21" s="21">
        <v>0.2647650280674092</v>
      </c>
      <c r="BY21" s="21">
        <v>0.26753841332351752</v>
      </c>
      <c r="BZ21" s="21">
        <v>0.2702901764209687</v>
      </c>
      <c r="CA21" s="21"/>
      <c r="CB21" s="21"/>
      <c r="CC21" s="21"/>
    </row>
    <row r="22" spans="2:81" ht="16" customHeight="1" x14ac:dyDescent="0.15">
      <c r="B22" s="4" t="s">
        <v>91</v>
      </c>
      <c r="C22" s="21">
        <v>5.9341194729266966E-2</v>
      </c>
      <c r="D22" s="21">
        <v>5.9864320968676353E-2</v>
      </c>
      <c r="E22" s="21">
        <v>6.0910573447495127E-2</v>
      </c>
      <c r="F22" s="21">
        <v>6.1956825926313894E-2</v>
      </c>
      <c r="G22" s="21">
        <v>6.3003078405132668E-2</v>
      </c>
      <c r="H22" s="21">
        <v>6.4049330883951441E-2</v>
      </c>
      <c r="I22" s="21">
        <v>6.5095583362770215E-2</v>
      </c>
      <c r="J22" s="21">
        <v>6.6141835841588989E-2</v>
      </c>
      <c r="K22" s="21">
        <v>6.7188088320407763E-2</v>
      </c>
      <c r="L22" s="21">
        <v>6.8234340799226537E-2</v>
      </c>
      <c r="M22" s="21">
        <v>6.928059327804531E-2</v>
      </c>
      <c r="N22" s="21">
        <v>7.0268460241136615E-2</v>
      </c>
      <c r="O22" s="21">
        <v>7.119794168850048E-2</v>
      </c>
      <c r="P22" s="21">
        <v>7.2127423135864344E-2</v>
      </c>
      <c r="Q22" s="21">
        <v>7.3056904583228208E-2</v>
      </c>
      <c r="R22" s="21">
        <v>7.3986386030592058E-2</v>
      </c>
      <c r="S22" s="21">
        <v>7.4915867477955922E-2</v>
      </c>
      <c r="T22" s="21">
        <v>7.5845348925319786E-2</v>
      </c>
      <c r="U22" s="21">
        <v>7.677483037268365E-2</v>
      </c>
      <c r="V22" s="21">
        <v>7.77043118200475E-2</v>
      </c>
      <c r="W22" s="21">
        <v>7.8633793267411364E-2</v>
      </c>
      <c r="X22" s="21">
        <v>7.9057209181611604E-2</v>
      </c>
      <c r="Y22" s="20">
        <v>7.9713431409544414E-2</v>
      </c>
      <c r="Z22" s="20">
        <v>8.0533677925856723E-2</v>
      </c>
      <c r="AA22" s="20">
        <v>8.160989359282278E-2</v>
      </c>
      <c r="AB22" s="20">
        <v>8.2730036563362586E-2</v>
      </c>
      <c r="AC22" s="20">
        <v>8.411904983831657E-2</v>
      </c>
      <c r="AD22" s="20">
        <v>8.5635165886127448E-2</v>
      </c>
      <c r="AE22" s="20">
        <v>8.7520782153786877E-2</v>
      </c>
      <c r="AF22" s="20">
        <v>8.9441623672032941E-2</v>
      </c>
      <c r="AG22" s="20">
        <v>9.1496687825793635E-2</v>
      </c>
      <c r="AH22" s="20">
        <v>9.3111506010865333E-2</v>
      </c>
      <c r="AI22" s="20">
        <v>9.4919528717151216E-2</v>
      </c>
      <c r="AJ22" s="20">
        <v>9.6597109464375636E-2</v>
      </c>
      <c r="AK22" s="20">
        <v>9.8450890544620362E-2</v>
      </c>
      <c r="AL22" s="20">
        <v>0.1006777101433407</v>
      </c>
      <c r="AM22" s="20">
        <v>0.10331042204613332</v>
      </c>
      <c r="AN22" s="20">
        <v>0.10651308110084196</v>
      </c>
      <c r="AO22" s="20">
        <v>0.10982921269350204</v>
      </c>
      <c r="AP22" s="20">
        <v>0.11296867823041254</v>
      </c>
      <c r="AQ22" s="20">
        <v>0.11613158432529445</v>
      </c>
      <c r="AR22" s="20">
        <v>0.11912033495006638</v>
      </c>
      <c r="AS22" s="20">
        <v>0.12171749571786482</v>
      </c>
      <c r="AT22" s="20">
        <v>0.12441533940398662</v>
      </c>
      <c r="AU22" s="20">
        <v>0.12738152822433868</v>
      </c>
      <c r="AV22" s="20">
        <v>0.13036587578240391</v>
      </c>
      <c r="AW22" s="20">
        <v>0.13323443402903368</v>
      </c>
      <c r="AX22" s="20">
        <v>0.13595299202353081</v>
      </c>
      <c r="AY22" s="20">
        <v>0.13864244008353618</v>
      </c>
      <c r="AZ22" s="20">
        <v>0.14085855075173515</v>
      </c>
      <c r="BA22" s="20">
        <v>0.14279902215250109</v>
      </c>
      <c r="BB22" s="20">
        <v>0.14469286446021146</v>
      </c>
      <c r="BC22" s="20">
        <v>0.14407044066270205</v>
      </c>
      <c r="BD22" s="20">
        <v>0.14282163801095699</v>
      </c>
      <c r="BE22" s="20">
        <v>0.14168135912218166</v>
      </c>
      <c r="BF22" s="20">
        <v>0.14147511308298627</v>
      </c>
      <c r="BG22" s="20">
        <v>0.14281358734916177</v>
      </c>
      <c r="BH22" s="20">
        <v>0.1419294387633051</v>
      </c>
      <c r="BI22" s="20">
        <v>0.14265046531157072</v>
      </c>
      <c r="BJ22" s="20">
        <v>0.14534968063491505</v>
      </c>
      <c r="BK22" s="21">
        <v>0.14905177270468592</v>
      </c>
      <c r="BL22" s="21">
        <v>0.15268635576341527</v>
      </c>
      <c r="BM22" s="21">
        <v>0.15636527042319062</v>
      </c>
      <c r="BN22" s="21">
        <v>0.16206290176156538</v>
      </c>
      <c r="BO22" s="21">
        <v>0.16732577706318033</v>
      </c>
      <c r="BP22" s="21">
        <v>0.17077305651692615</v>
      </c>
      <c r="BQ22" s="21">
        <v>0.17347673726384083</v>
      </c>
      <c r="BR22" s="21">
        <v>0.17591717739255078</v>
      </c>
      <c r="BS22" s="21">
        <v>0.17789021671899952</v>
      </c>
      <c r="BT22" s="21">
        <v>0.17866275475630675</v>
      </c>
      <c r="BU22" s="21">
        <v>0.17855508631439845</v>
      </c>
      <c r="BV22" s="21">
        <v>0.18191312818674577</v>
      </c>
      <c r="BW22" s="21">
        <v>0.18360736207106235</v>
      </c>
      <c r="BX22" s="21">
        <v>0.18543446011874842</v>
      </c>
      <c r="BY22" s="21">
        <v>0.18772478607545151</v>
      </c>
      <c r="BZ22" s="21">
        <v>0.19037554593949155</v>
      </c>
      <c r="CA22" s="21"/>
      <c r="CB22" s="21"/>
      <c r="CC22" s="21"/>
    </row>
    <row r="23" spans="2:81" ht="16" customHeight="1" x14ac:dyDescent="0.15">
      <c r="B23" s="4" t="s">
        <v>92</v>
      </c>
      <c r="C23" s="21">
        <v>6.698321718255941E-2</v>
      </c>
      <c r="D23" s="21">
        <v>6.7622006912609431E-2</v>
      </c>
      <c r="E23" s="21">
        <v>6.8899586372709487E-2</v>
      </c>
      <c r="F23" s="21">
        <v>7.0177165832809543E-2</v>
      </c>
      <c r="G23" s="21">
        <v>7.1454745292909586E-2</v>
      </c>
      <c r="H23" s="21">
        <v>7.2732324753009642E-2</v>
      </c>
      <c r="I23" s="21">
        <v>7.4009904213109698E-2</v>
      </c>
      <c r="J23" s="21">
        <v>7.5287483673209754E-2</v>
      </c>
      <c r="K23" s="21">
        <v>7.6565063133309796E-2</v>
      </c>
      <c r="L23" s="21">
        <v>7.7842642593409853E-2</v>
      </c>
      <c r="M23" s="21">
        <v>7.9120222053509909E-2</v>
      </c>
      <c r="N23" s="21">
        <v>8.0577963365140587E-2</v>
      </c>
      <c r="O23" s="21">
        <v>8.2215866528301887E-2</v>
      </c>
      <c r="P23" s="21">
        <v>8.3853769691463187E-2</v>
      </c>
      <c r="Q23" s="21">
        <v>8.5491672854624487E-2</v>
      </c>
      <c r="R23" s="21">
        <v>8.7129576017785801E-2</v>
      </c>
      <c r="S23" s="21">
        <v>8.8767479180947101E-2</v>
      </c>
      <c r="T23" s="21">
        <v>9.0405382344108401E-2</v>
      </c>
      <c r="U23" s="21">
        <v>9.2043285507269701E-2</v>
      </c>
      <c r="V23" s="21">
        <v>9.3681188670431015E-2</v>
      </c>
      <c r="W23" s="21">
        <v>9.5319091833592315E-2</v>
      </c>
      <c r="X23" s="21">
        <v>9.6587920492006443E-2</v>
      </c>
      <c r="Y23" s="20">
        <v>9.7070740810295028E-2</v>
      </c>
      <c r="Z23" s="20">
        <v>9.764658717804961E-2</v>
      </c>
      <c r="AA23" s="20">
        <v>9.8032175770883037E-2</v>
      </c>
      <c r="AB23" s="20">
        <v>9.8880993350601881E-2</v>
      </c>
      <c r="AC23" s="20">
        <v>9.9591818420408124E-2</v>
      </c>
      <c r="AD23" s="20">
        <v>9.9893200747492486E-2</v>
      </c>
      <c r="AE23" s="20">
        <v>0.10035144527485627</v>
      </c>
      <c r="AF23" s="20">
        <v>0.10077820122558157</v>
      </c>
      <c r="AG23" s="20">
        <v>0.10179668544999546</v>
      </c>
      <c r="AH23" s="20">
        <v>0.10193873243733635</v>
      </c>
      <c r="AI23" s="20">
        <v>0.10193336092630001</v>
      </c>
      <c r="AJ23" s="20">
        <v>0.1015987958842394</v>
      </c>
      <c r="AK23" s="20">
        <v>0.10227798912303321</v>
      </c>
      <c r="AL23" s="20">
        <v>0.10319025835037082</v>
      </c>
      <c r="AM23" s="20">
        <v>0.10467751926460021</v>
      </c>
      <c r="AN23" s="20">
        <v>0.10754363017609306</v>
      </c>
      <c r="AO23" s="20">
        <v>0.11042520262130964</v>
      </c>
      <c r="AP23" s="20">
        <v>0.1131394628898692</v>
      </c>
      <c r="AQ23" s="20">
        <v>0.11635614664409737</v>
      </c>
      <c r="AR23" s="20">
        <v>0.11945458128679134</v>
      </c>
      <c r="AS23" s="20">
        <v>0.12164845471453128</v>
      </c>
      <c r="AT23" s="20">
        <v>0.12393721598512357</v>
      </c>
      <c r="AU23" s="20">
        <v>0.12629354914503932</v>
      </c>
      <c r="AV23" s="20">
        <v>0.12892577657561649</v>
      </c>
      <c r="AW23" s="20">
        <v>0.13161115700488693</v>
      </c>
      <c r="AX23" s="20">
        <v>0.13396179695478885</v>
      </c>
      <c r="AY23" s="20">
        <v>0.13637016687636869</v>
      </c>
      <c r="AZ23" s="20">
        <v>0.13844344941443001</v>
      </c>
      <c r="BA23" s="20">
        <v>0.14021944759742716</v>
      </c>
      <c r="BB23" s="20">
        <v>0.14205824063150793</v>
      </c>
      <c r="BC23" s="20">
        <v>0.14156546242998486</v>
      </c>
      <c r="BD23" s="20">
        <v>0.1407565648007347</v>
      </c>
      <c r="BE23" s="20">
        <v>0.13916153842728496</v>
      </c>
      <c r="BF23" s="20">
        <v>0.13696585644466389</v>
      </c>
      <c r="BG23" s="20">
        <v>0.13704729853372638</v>
      </c>
      <c r="BH23" s="20">
        <v>0.135326887308924</v>
      </c>
      <c r="BI23" s="20">
        <v>0.13484157222836463</v>
      </c>
      <c r="BJ23" s="20">
        <v>0.13576479050705365</v>
      </c>
      <c r="BK23" s="21">
        <v>0.13828711032879337</v>
      </c>
      <c r="BL23" s="21">
        <v>0.14129268558472133</v>
      </c>
      <c r="BM23" s="21">
        <v>0.14386355840155732</v>
      </c>
      <c r="BN23" s="21">
        <v>0.14719532635761473</v>
      </c>
      <c r="BO23" s="21">
        <v>0.15032923444649765</v>
      </c>
      <c r="BP23" s="21">
        <v>0.15242955326929933</v>
      </c>
      <c r="BQ23" s="21">
        <v>0.15432479374124916</v>
      </c>
      <c r="BR23" s="21">
        <v>0.15592842620716987</v>
      </c>
      <c r="BS23" s="21">
        <v>0.15681806810698393</v>
      </c>
      <c r="BT23" s="21">
        <v>0.15730451762078243</v>
      </c>
      <c r="BU23" s="21">
        <v>0.15895468063209045</v>
      </c>
      <c r="BV23" s="21">
        <v>0.16106758791674308</v>
      </c>
      <c r="BW23" s="21">
        <v>0.16245536334335861</v>
      </c>
      <c r="BX23" s="21">
        <v>0.16527365572625699</v>
      </c>
      <c r="BY23" s="21">
        <v>0.16863435709887367</v>
      </c>
      <c r="BZ23" s="21">
        <v>0.17215548800725414</v>
      </c>
      <c r="CA23" s="21"/>
      <c r="CB23" s="21"/>
      <c r="CC23" s="21"/>
    </row>
    <row r="24" spans="2:81" ht="16" customHeight="1" x14ac:dyDescent="0.15">
      <c r="B24" s="4" t="s">
        <v>93</v>
      </c>
      <c r="C24" s="21">
        <v>7.7600660186669876E-2</v>
      </c>
      <c r="D24" s="21">
        <v>7.8458654193300364E-2</v>
      </c>
      <c r="E24" s="21">
        <v>8.0174642206561328E-2</v>
      </c>
      <c r="F24" s="21">
        <v>8.1890630219822305E-2</v>
      </c>
      <c r="G24" s="21">
        <v>8.3606618233083269E-2</v>
      </c>
      <c r="H24" s="21">
        <v>8.5322606246344246E-2</v>
      </c>
      <c r="I24" s="21">
        <v>8.7038594259605209E-2</v>
      </c>
      <c r="J24" s="21">
        <v>8.8754582272866187E-2</v>
      </c>
      <c r="K24" s="21">
        <v>9.047057028612715E-2</v>
      </c>
      <c r="L24" s="21">
        <v>9.2186558299388127E-2</v>
      </c>
      <c r="M24" s="21">
        <v>9.3902546312649091E-2</v>
      </c>
      <c r="N24" s="21">
        <v>9.5042949973163218E-2</v>
      </c>
      <c r="O24" s="21">
        <v>9.5607769280930482E-2</v>
      </c>
      <c r="P24" s="21">
        <v>9.6172588588697747E-2</v>
      </c>
      <c r="Q24" s="21">
        <v>9.6737407896465025E-2</v>
      </c>
      <c r="R24" s="21">
        <v>9.7302227204232289E-2</v>
      </c>
      <c r="S24" s="21">
        <v>9.7867046511999553E-2</v>
      </c>
      <c r="T24" s="21">
        <v>9.8431865819766831E-2</v>
      </c>
      <c r="U24" s="21">
        <v>9.8996685127534095E-2</v>
      </c>
      <c r="V24" s="21">
        <v>9.956150443530136E-2</v>
      </c>
      <c r="W24" s="21">
        <v>0.10012632374306864</v>
      </c>
      <c r="X24" s="21">
        <v>0.10024917593697617</v>
      </c>
      <c r="Y24" s="20">
        <v>0.10191777372561753</v>
      </c>
      <c r="Z24" s="20">
        <v>0.10390527223574733</v>
      </c>
      <c r="AA24" s="20">
        <v>0.10625875545518212</v>
      </c>
      <c r="AB24" s="20">
        <v>0.10807098235960565</v>
      </c>
      <c r="AC24" s="20">
        <v>0.10976646037017174</v>
      </c>
      <c r="AD24" s="20">
        <v>0.1115742071934373</v>
      </c>
      <c r="AE24" s="20">
        <v>0.1141600322610411</v>
      </c>
      <c r="AF24" s="20">
        <v>0.11631012497499918</v>
      </c>
      <c r="AG24" s="20">
        <v>0.11868791785947388</v>
      </c>
      <c r="AH24" s="20">
        <v>0.12053573729893984</v>
      </c>
      <c r="AI24" s="20">
        <v>0.12244133360911968</v>
      </c>
      <c r="AJ24" s="20">
        <v>0.12444222262854653</v>
      </c>
      <c r="AK24" s="20">
        <v>0.12674548708809802</v>
      </c>
      <c r="AL24" s="20">
        <v>0.12968288000990758</v>
      </c>
      <c r="AM24" s="20">
        <v>0.13331878218475837</v>
      </c>
      <c r="AN24" s="20">
        <v>0.13761965206856772</v>
      </c>
      <c r="AO24" s="20">
        <v>0.14220261261608416</v>
      </c>
      <c r="AP24" s="20">
        <v>0.14646287705249378</v>
      </c>
      <c r="AQ24" s="20">
        <v>0.15077857518143659</v>
      </c>
      <c r="AR24" s="20">
        <v>0.15459999154519286</v>
      </c>
      <c r="AS24" s="20">
        <v>0.15749900690582411</v>
      </c>
      <c r="AT24" s="20">
        <v>0.16056363156686007</v>
      </c>
      <c r="AU24" s="20">
        <v>0.16356068221639228</v>
      </c>
      <c r="AV24" s="20">
        <v>0.166669791756513</v>
      </c>
      <c r="AW24" s="20">
        <v>0.16944249780070675</v>
      </c>
      <c r="AX24" s="20">
        <v>0.17191390502727058</v>
      </c>
      <c r="AY24" s="20">
        <v>0.17450508263656481</v>
      </c>
      <c r="AZ24" s="20">
        <v>0.17628592127505432</v>
      </c>
      <c r="BA24" s="20">
        <v>0.17790719450752651</v>
      </c>
      <c r="BB24" s="20">
        <v>0.18010923913337676</v>
      </c>
      <c r="BC24" s="20">
        <v>0.17947094234510089</v>
      </c>
      <c r="BD24" s="20">
        <v>0.17744564435456586</v>
      </c>
      <c r="BE24" s="20">
        <v>0.17552703366872699</v>
      </c>
      <c r="BF24" s="20">
        <v>0.17428849558813769</v>
      </c>
      <c r="BG24" s="20">
        <v>0.17420807839919708</v>
      </c>
      <c r="BH24" s="20">
        <v>0.17271540172499789</v>
      </c>
      <c r="BI24" s="20">
        <v>0.1719199611083147</v>
      </c>
      <c r="BJ24" s="20">
        <v>0.17279039394056864</v>
      </c>
      <c r="BK24" s="21">
        <v>0.17522409422669558</v>
      </c>
      <c r="BL24" s="21">
        <v>0.17806321511491138</v>
      </c>
      <c r="BM24" s="21">
        <v>0.18077817087892373</v>
      </c>
      <c r="BN24" s="21">
        <v>0.1851117166809457</v>
      </c>
      <c r="BO24" s="21">
        <v>0.18916156409098853</v>
      </c>
      <c r="BP24" s="21">
        <v>0.19186392834297047</v>
      </c>
      <c r="BQ24" s="21">
        <v>0.19399686238443845</v>
      </c>
      <c r="BR24" s="21">
        <v>0.19605567178546299</v>
      </c>
      <c r="BS24" s="21">
        <v>0.19741886159384289</v>
      </c>
      <c r="BT24" s="21">
        <v>0.19710737751422977</v>
      </c>
      <c r="BU24" s="21">
        <v>0.19810501537046452</v>
      </c>
      <c r="BV24" s="21">
        <v>0.20154819548576561</v>
      </c>
      <c r="BW24" s="21">
        <v>0.20366699702675917</v>
      </c>
      <c r="BX24" s="21">
        <v>0.20610716457310652</v>
      </c>
      <c r="BY24" s="21">
        <v>0.20867745519312952</v>
      </c>
      <c r="BZ24" s="21">
        <v>0.21154305557983302</v>
      </c>
      <c r="CA24" s="21"/>
      <c r="CB24" s="21"/>
      <c r="CC24" s="21"/>
    </row>
    <row r="25" spans="2:81" ht="16" customHeight="1" x14ac:dyDescent="0.15">
      <c r="B25" s="4" t="s">
        <v>21</v>
      </c>
      <c r="C25" s="21">
        <v>6.7644414453979826E-2</v>
      </c>
      <c r="D25" s="21">
        <v>6.7830592062482015E-2</v>
      </c>
      <c r="E25" s="21">
        <v>6.8202947279486378E-2</v>
      </c>
      <c r="F25" s="21">
        <v>6.8575302496490742E-2</v>
      </c>
      <c r="G25" s="21">
        <v>6.8947657713495106E-2</v>
      </c>
      <c r="H25" s="21">
        <v>6.9320012930499469E-2</v>
      </c>
      <c r="I25" s="21">
        <v>6.9692368147503847E-2</v>
      </c>
      <c r="J25" s="21">
        <v>7.0064723364508211E-2</v>
      </c>
      <c r="K25" s="21">
        <v>7.0437078581512574E-2</v>
      </c>
      <c r="L25" s="21">
        <v>7.0809433798516938E-2</v>
      </c>
      <c r="M25" s="21">
        <v>7.1181789015521302E-2</v>
      </c>
      <c r="N25" s="21">
        <v>7.173142839131541E-2</v>
      </c>
      <c r="O25" s="21">
        <v>7.2458351925899236E-2</v>
      </c>
      <c r="P25" s="21">
        <v>7.3185275460483062E-2</v>
      </c>
      <c r="Q25" s="21">
        <v>7.3912198995066902E-2</v>
      </c>
      <c r="R25" s="21">
        <v>7.4639122529650728E-2</v>
      </c>
      <c r="S25" s="21">
        <v>7.5366046064234554E-2</v>
      </c>
      <c r="T25" s="21">
        <v>7.6092969598818394E-2</v>
      </c>
      <c r="U25" s="21">
        <v>7.681989313340222E-2</v>
      </c>
      <c r="V25" s="21">
        <v>7.7546816667986046E-2</v>
      </c>
      <c r="W25" s="21">
        <v>7.8273740202569886E-2</v>
      </c>
      <c r="X25" s="21">
        <v>7.865182121948408E-2</v>
      </c>
      <c r="Y25" s="20">
        <v>7.9614855887291142E-2</v>
      </c>
      <c r="Z25" s="20">
        <v>8.0665263699525716E-2</v>
      </c>
      <c r="AA25" s="20">
        <v>8.1925677864480531E-2</v>
      </c>
      <c r="AB25" s="20">
        <v>8.2929767900546472E-2</v>
      </c>
      <c r="AC25" s="20">
        <v>8.4238690227081026E-2</v>
      </c>
      <c r="AD25" s="20">
        <v>8.5555962700070792E-2</v>
      </c>
      <c r="AE25" s="20">
        <v>8.7199410895954024E-2</v>
      </c>
      <c r="AF25" s="20">
        <v>8.9092256174267484E-2</v>
      </c>
      <c r="AG25" s="20">
        <v>9.1005626576996082E-2</v>
      </c>
      <c r="AH25" s="20">
        <v>9.2694834721110231E-2</v>
      </c>
      <c r="AI25" s="20">
        <v>9.4983398125112625E-2</v>
      </c>
      <c r="AJ25" s="20">
        <v>9.7183400118211555E-2</v>
      </c>
      <c r="AK25" s="20">
        <v>9.9583236526191943E-2</v>
      </c>
      <c r="AL25" s="20">
        <v>0.10249474532905192</v>
      </c>
      <c r="AM25" s="20">
        <v>0.10594766369806584</v>
      </c>
      <c r="AN25" s="20">
        <v>0.11002435144727739</v>
      </c>
      <c r="AO25" s="20">
        <v>0.11429879638021799</v>
      </c>
      <c r="AP25" s="20">
        <v>0.11871424173986253</v>
      </c>
      <c r="AQ25" s="20">
        <v>0.12351063421730428</v>
      </c>
      <c r="AR25" s="20">
        <v>0.12827500253116181</v>
      </c>
      <c r="AS25" s="20">
        <v>0.13303635679609688</v>
      </c>
      <c r="AT25" s="20">
        <v>0.13796251301135767</v>
      </c>
      <c r="AU25" s="20">
        <v>0.14322832800080798</v>
      </c>
      <c r="AV25" s="20">
        <v>0.14842927142006687</v>
      </c>
      <c r="AW25" s="20">
        <v>0.1537027023412138</v>
      </c>
      <c r="AX25" s="20">
        <v>0.15888463343201081</v>
      </c>
      <c r="AY25" s="20">
        <v>0.16417068402535989</v>
      </c>
      <c r="AZ25" s="20">
        <v>0.1688338095388815</v>
      </c>
      <c r="BA25" s="20">
        <v>0.17312484999759997</v>
      </c>
      <c r="BB25" s="20">
        <v>0.17764479971419639</v>
      </c>
      <c r="BC25" s="20">
        <v>0.18042212975103952</v>
      </c>
      <c r="BD25" s="20">
        <v>0.1815073953782636</v>
      </c>
      <c r="BE25" s="20">
        <v>0.1814860335211558</v>
      </c>
      <c r="BF25" s="20">
        <v>0.18190993085316556</v>
      </c>
      <c r="BG25" s="20">
        <v>0.18374663238460245</v>
      </c>
      <c r="BH25" s="20">
        <v>0.18447454058978421</v>
      </c>
      <c r="BI25" s="20">
        <v>0.18613475444487473</v>
      </c>
      <c r="BJ25" s="20">
        <v>0.18905496426495957</v>
      </c>
      <c r="BK25" s="21">
        <v>0.19294164979605183</v>
      </c>
      <c r="BL25" s="21">
        <v>0.19689971775083046</v>
      </c>
      <c r="BM25" s="21">
        <v>0.20085282579055727</v>
      </c>
      <c r="BN25" s="21">
        <v>0.20641055676199002</v>
      </c>
      <c r="BO25" s="21">
        <v>0.21141737235796423</v>
      </c>
      <c r="BP25" s="21">
        <v>0.21521868380100473</v>
      </c>
      <c r="BQ25" s="21">
        <v>0.21852743726754101</v>
      </c>
      <c r="BR25" s="21">
        <v>0.22150508266891558</v>
      </c>
      <c r="BS25" s="21">
        <v>0.22460718474884314</v>
      </c>
      <c r="BT25" s="21">
        <v>0.2245764308297076</v>
      </c>
      <c r="BU25" s="21">
        <v>0.22652556076497105</v>
      </c>
      <c r="BV25" s="21">
        <v>0.23075261909557951</v>
      </c>
      <c r="BW25" s="21">
        <v>0.23357340845580332</v>
      </c>
      <c r="BX25" s="21">
        <v>0.23652593329642743</v>
      </c>
      <c r="BY25" s="21">
        <v>0.24002326934264107</v>
      </c>
      <c r="BZ25" s="21">
        <v>0.24360637319533113</v>
      </c>
      <c r="CA25" s="21"/>
      <c r="CB25" s="21"/>
      <c r="CC25" s="21"/>
    </row>
    <row r="26" spans="2:81" ht="16" customHeight="1" x14ac:dyDescent="0.15">
      <c r="B26" s="4" t="s">
        <v>22</v>
      </c>
      <c r="C26" s="21">
        <v>7.6782425849256208E-2</v>
      </c>
      <c r="D26" s="21">
        <v>7.7143524215844347E-2</v>
      </c>
      <c r="E26" s="21">
        <v>7.7865720949020625E-2</v>
      </c>
      <c r="F26" s="21">
        <v>7.8587917682196917E-2</v>
      </c>
      <c r="G26" s="21">
        <v>7.9310114415373195E-2</v>
      </c>
      <c r="H26" s="21">
        <v>8.0032311148549473E-2</v>
      </c>
      <c r="I26" s="21">
        <v>8.0754507881725765E-2</v>
      </c>
      <c r="J26" s="21">
        <v>8.1476704614902043E-2</v>
      </c>
      <c r="K26" s="21">
        <v>8.2198901348078321E-2</v>
      </c>
      <c r="L26" s="21">
        <v>8.2921098081254613E-2</v>
      </c>
      <c r="M26" s="21">
        <v>8.3643294814430891E-2</v>
      </c>
      <c r="N26" s="21">
        <v>8.5341057323427644E-2</v>
      </c>
      <c r="O26" s="21">
        <v>8.8014385608244872E-2</v>
      </c>
      <c r="P26" s="21">
        <v>9.06877138930621E-2</v>
      </c>
      <c r="Q26" s="21">
        <v>9.3361042177879328E-2</v>
      </c>
      <c r="R26" s="21">
        <v>9.6034370462696556E-2</v>
      </c>
      <c r="S26" s="21">
        <v>9.8707698747513783E-2</v>
      </c>
      <c r="T26" s="21">
        <v>0.10138102703233101</v>
      </c>
      <c r="U26" s="21">
        <v>0.10405435531714824</v>
      </c>
      <c r="V26" s="21">
        <v>0.10672768360196547</v>
      </c>
      <c r="W26" s="21">
        <v>0.1094010118867827</v>
      </c>
      <c r="X26" s="21">
        <v>0.11194064879918682</v>
      </c>
      <c r="Y26" s="20">
        <v>0.11370865346554854</v>
      </c>
      <c r="Z26" s="20">
        <v>0.11554191881209766</v>
      </c>
      <c r="AA26" s="20">
        <v>0.11790272948777511</v>
      </c>
      <c r="AB26" s="20">
        <v>0.11965581882045877</v>
      </c>
      <c r="AC26" s="20">
        <v>0.12142994966901843</v>
      </c>
      <c r="AD26" s="20">
        <v>0.12192982336834098</v>
      </c>
      <c r="AE26" s="20">
        <v>0.12340877093468913</v>
      </c>
      <c r="AF26" s="20">
        <v>0.12513141333588021</v>
      </c>
      <c r="AG26" s="20">
        <v>0.12714405435112075</v>
      </c>
      <c r="AH26" s="20">
        <v>0.1285565690845783</v>
      </c>
      <c r="AI26" s="20">
        <v>0.13060961815983463</v>
      </c>
      <c r="AJ26" s="20">
        <v>0.13237935274654089</v>
      </c>
      <c r="AK26" s="20">
        <v>0.13513523944792663</v>
      </c>
      <c r="AL26" s="20">
        <v>0.13842616976206862</v>
      </c>
      <c r="AM26" s="20">
        <v>0.14244794662372023</v>
      </c>
      <c r="AN26" s="20">
        <v>0.14723061045067085</v>
      </c>
      <c r="AO26" s="20">
        <v>0.15207092014617363</v>
      </c>
      <c r="AP26" s="20">
        <v>0.15665260561020924</v>
      </c>
      <c r="AQ26" s="20">
        <v>0.16162867117724602</v>
      </c>
      <c r="AR26" s="20">
        <v>0.16600028045069185</v>
      </c>
      <c r="AS26" s="20">
        <v>0.16912571913609356</v>
      </c>
      <c r="AT26" s="20">
        <v>0.1721903559877844</v>
      </c>
      <c r="AU26" s="20">
        <v>0.17523553162853298</v>
      </c>
      <c r="AV26" s="20">
        <v>0.17842379281835855</v>
      </c>
      <c r="AW26" s="20">
        <v>0.18160509440750067</v>
      </c>
      <c r="AX26" s="20">
        <v>0.1845732366960689</v>
      </c>
      <c r="AY26" s="20">
        <v>0.18766403234699502</v>
      </c>
      <c r="AZ26" s="20">
        <v>0.19010784651091278</v>
      </c>
      <c r="BA26" s="20">
        <v>0.19242566646994966</v>
      </c>
      <c r="BB26" s="20">
        <v>0.19519860955208748</v>
      </c>
      <c r="BC26" s="20">
        <v>0.19361274199345443</v>
      </c>
      <c r="BD26" s="20">
        <v>0.19053100915143018</v>
      </c>
      <c r="BE26" s="20">
        <v>0.18601156931970325</v>
      </c>
      <c r="BF26" s="20">
        <v>0.18303107967070059</v>
      </c>
      <c r="BG26" s="20">
        <v>0.1827987869439496</v>
      </c>
      <c r="BH26" s="20">
        <v>0.18043182246830475</v>
      </c>
      <c r="BI26" s="20">
        <v>0.1791618747212684</v>
      </c>
      <c r="BJ26" s="20">
        <v>0.18102579973264568</v>
      </c>
      <c r="BK26" s="21">
        <v>0.18364694013943134</v>
      </c>
      <c r="BL26" s="21">
        <v>0.18581644656923113</v>
      </c>
      <c r="BM26" s="21">
        <v>0.18849286287128864</v>
      </c>
      <c r="BN26" s="21">
        <v>0.19328416793845662</v>
      </c>
      <c r="BO26" s="21">
        <v>0.19821422407668124</v>
      </c>
      <c r="BP26" s="21">
        <v>0.2015925378954973</v>
      </c>
      <c r="BQ26" s="21">
        <v>0.20448759069414449</v>
      </c>
      <c r="BR26" s="21">
        <v>0.20732913568312117</v>
      </c>
      <c r="BS26" s="21">
        <v>0.20998835885430658</v>
      </c>
      <c r="BT26" s="21">
        <v>0.21009702123364579</v>
      </c>
      <c r="BU26" s="21">
        <v>0.21109415491832303</v>
      </c>
      <c r="BV26" s="21">
        <v>0.21423984512782279</v>
      </c>
      <c r="BW26" s="21">
        <v>0.21668925339190304</v>
      </c>
      <c r="BX26" s="21">
        <v>0.21961823539779773</v>
      </c>
      <c r="BY26" s="21">
        <v>0.22306474178620297</v>
      </c>
      <c r="BZ26" s="21">
        <v>0.22687070995731665</v>
      </c>
      <c r="CA26" s="21"/>
      <c r="CB26" s="21"/>
      <c r="CC26" s="21"/>
    </row>
    <row r="27" spans="2:81" ht="16" customHeight="1" x14ac:dyDescent="0.15">
      <c r="B27" s="4" t="s">
        <v>23</v>
      </c>
      <c r="C27" s="21">
        <v>4.5687159700599625E-2</v>
      </c>
      <c r="D27" s="21">
        <v>4.6004730234592804E-2</v>
      </c>
      <c r="E27" s="21">
        <v>4.6639871302579169E-2</v>
      </c>
      <c r="F27" s="21">
        <v>4.7275012370565535E-2</v>
      </c>
      <c r="G27" s="21">
        <v>4.79101534385519E-2</v>
      </c>
      <c r="H27" s="21">
        <v>4.8545294506538265E-2</v>
      </c>
      <c r="I27" s="21">
        <v>4.9180435574524624E-2</v>
      </c>
      <c r="J27" s="21">
        <v>4.9815576642510989E-2</v>
      </c>
      <c r="K27" s="21">
        <v>5.0450717710497354E-2</v>
      </c>
      <c r="L27" s="21">
        <v>5.108585877848372E-2</v>
      </c>
      <c r="M27" s="21">
        <v>5.1720999846470078E-2</v>
      </c>
      <c r="N27" s="21">
        <v>5.3096418042492356E-2</v>
      </c>
      <c r="O27" s="21">
        <v>5.5212113366550547E-2</v>
      </c>
      <c r="P27" s="21">
        <v>5.7327808690608738E-2</v>
      </c>
      <c r="Q27" s="21">
        <v>5.9443504014666929E-2</v>
      </c>
      <c r="R27" s="21">
        <v>6.1559199338725119E-2</v>
      </c>
      <c r="S27" s="21">
        <v>6.367489466278331E-2</v>
      </c>
      <c r="T27" s="21">
        <v>6.5790589986841494E-2</v>
      </c>
      <c r="U27" s="21">
        <v>6.7906285310899692E-2</v>
      </c>
      <c r="V27" s="21">
        <v>7.0021980634957876E-2</v>
      </c>
      <c r="W27" s="21">
        <v>7.2137675959016073E-2</v>
      </c>
      <c r="X27" s="21">
        <v>7.4098645064088309E-2</v>
      </c>
      <c r="Y27" s="20">
        <v>7.46353851273866E-2</v>
      </c>
      <c r="Z27" s="20">
        <v>7.5531536246489075E-2</v>
      </c>
      <c r="AA27" s="20">
        <v>7.6785683919080416E-2</v>
      </c>
      <c r="AB27" s="20">
        <v>7.8879279064259428E-2</v>
      </c>
      <c r="AC27" s="20">
        <v>8.097651395390161E-2</v>
      </c>
      <c r="AD27" s="20">
        <v>8.2187821860670501E-2</v>
      </c>
      <c r="AE27" s="20">
        <v>8.2583021113964414E-2</v>
      </c>
      <c r="AF27" s="20">
        <v>8.2660663554821504E-2</v>
      </c>
      <c r="AG27" s="20">
        <v>8.2528368758900003E-2</v>
      </c>
      <c r="AH27" s="20">
        <v>8.2617363930975476E-2</v>
      </c>
      <c r="AI27" s="20">
        <v>8.3761398812013721E-2</v>
      </c>
      <c r="AJ27" s="20">
        <v>8.4319168980149892E-2</v>
      </c>
      <c r="AK27" s="20">
        <v>8.5602693379328645E-2</v>
      </c>
      <c r="AL27" s="20">
        <v>8.6819746847984935E-2</v>
      </c>
      <c r="AM27" s="20">
        <v>8.8307057828019356E-2</v>
      </c>
      <c r="AN27" s="20">
        <v>8.9853650560052331E-2</v>
      </c>
      <c r="AO27" s="20">
        <v>9.1135968263774861E-2</v>
      </c>
      <c r="AP27" s="20">
        <v>9.1937833899951429E-2</v>
      </c>
      <c r="AQ27" s="20">
        <v>9.3136582571583013E-2</v>
      </c>
      <c r="AR27" s="20">
        <v>9.5246118666506202E-2</v>
      </c>
      <c r="AS27" s="20">
        <v>9.6576396490727079E-2</v>
      </c>
      <c r="AT27" s="20">
        <v>9.7913875897942079E-2</v>
      </c>
      <c r="AU27" s="20">
        <v>9.8955832003594174E-2</v>
      </c>
      <c r="AV27" s="20">
        <v>0.10059525635911755</v>
      </c>
      <c r="AW27" s="20">
        <v>0.10204934220520767</v>
      </c>
      <c r="AX27" s="20">
        <v>0.1029178118293739</v>
      </c>
      <c r="AY27" s="20">
        <v>0.1036817004634778</v>
      </c>
      <c r="AZ27" s="20">
        <v>0.10418286425128284</v>
      </c>
      <c r="BA27" s="20">
        <v>0.10477938477351149</v>
      </c>
      <c r="BB27" s="20">
        <v>0.10633717801405029</v>
      </c>
      <c r="BC27" s="20">
        <v>0.10817787359613217</v>
      </c>
      <c r="BD27" s="20">
        <v>0.10932724127515274</v>
      </c>
      <c r="BE27" s="20">
        <v>0.109890221674686</v>
      </c>
      <c r="BF27" s="20">
        <v>0.1100303562096491</v>
      </c>
      <c r="BG27" s="20">
        <v>0.11008822963900708</v>
      </c>
      <c r="BH27" s="20">
        <v>0.1091757930381336</v>
      </c>
      <c r="BI27" s="20">
        <v>0.10872341042733756</v>
      </c>
      <c r="BJ27" s="20">
        <v>0.10767314571982985</v>
      </c>
      <c r="BK27" s="21">
        <v>0.10600523679473711</v>
      </c>
      <c r="BL27" s="21">
        <v>0.10430450114039813</v>
      </c>
      <c r="BM27" s="21">
        <v>0.10298815358195022</v>
      </c>
      <c r="BN27" s="21">
        <v>0.10352016347860925</v>
      </c>
      <c r="BO27" s="21">
        <v>0.10442013601104107</v>
      </c>
      <c r="BP27" s="21">
        <v>0.10581044094087881</v>
      </c>
      <c r="BQ27" s="21">
        <v>0.10747255341754221</v>
      </c>
      <c r="BR27" s="21">
        <v>0.10944576298137232</v>
      </c>
      <c r="BS27" s="21">
        <v>0.11192885617908617</v>
      </c>
      <c r="BT27" s="21">
        <v>0.11143772133849157</v>
      </c>
      <c r="BU27" s="21">
        <v>0.11424678521931851</v>
      </c>
      <c r="BV27" s="21">
        <v>0.11743074718429125</v>
      </c>
      <c r="BW27" s="21">
        <v>0.12072761116115907</v>
      </c>
      <c r="BX27" s="21">
        <v>0.12548539942286455</v>
      </c>
      <c r="BY27" s="21">
        <v>0.13001048329151796</v>
      </c>
      <c r="BZ27" s="21">
        <v>0.13533412147530813</v>
      </c>
      <c r="CA27" s="21"/>
      <c r="CB27" s="21"/>
      <c r="CC27" s="21"/>
    </row>
    <row r="28" spans="2:81" ht="16" customHeight="1" x14ac:dyDescent="0.15">
      <c r="B28" s="4" t="s">
        <v>24</v>
      </c>
      <c r="C28" s="22">
        <v>7.22421554606862E-2</v>
      </c>
      <c r="D28" s="22">
        <v>7.2743320841155118E-2</v>
      </c>
      <c r="E28" s="22">
        <v>7.3757074052060292E-2</v>
      </c>
      <c r="F28" s="22">
        <v>7.4765130261726445E-2</v>
      </c>
      <c r="G28" s="22">
        <v>7.5777950214493545E-2</v>
      </c>
      <c r="H28" s="22">
        <v>7.678592660315578E-2</v>
      </c>
      <c r="I28" s="22">
        <v>7.7785577844593848E-2</v>
      </c>
      <c r="J28" s="22">
        <v>7.8785484307830375E-2</v>
      </c>
      <c r="K28" s="22">
        <v>7.9780876705498466E-2</v>
      </c>
      <c r="L28" s="22">
        <v>8.0776352354653469E-2</v>
      </c>
      <c r="M28" s="22">
        <v>8.1766274496103908E-2</v>
      </c>
      <c r="N28" s="22">
        <v>8.3054247725118643E-2</v>
      </c>
      <c r="O28" s="22">
        <v>8.4622581042440095E-2</v>
      </c>
      <c r="P28" s="22">
        <v>8.6164966764463752E-2</v>
      </c>
      <c r="Q28" s="22">
        <v>8.7681575674958739E-2</v>
      </c>
      <c r="R28" s="22">
        <v>8.9172388200268154E-2</v>
      </c>
      <c r="S28" s="22">
        <v>9.0637412217674226E-2</v>
      </c>
      <c r="T28" s="22">
        <v>9.2076711434552511E-2</v>
      </c>
      <c r="U28" s="22">
        <v>9.3490247506159224E-2</v>
      </c>
      <c r="V28" s="22">
        <v>9.4877999411660835E-2</v>
      </c>
      <c r="W28" s="22">
        <v>9.624025608747569E-2</v>
      </c>
      <c r="X28" s="22">
        <v>9.7173495393345591E-2</v>
      </c>
      <c r="Y28" s="22">
        <v>9.843893350986678E-2</v>
      </c>
      <c r="Z28" s="22">
        <v>9.9879624159622593E-2</v>
      </c>
      <c r="AA28" s="22">
        <v>0.10139288077284933</v>
      </c>
      <c r="AB28" s="22">
        <v>0.10281839546834284</v>
      </c>
      <c r="AC28" s="22">
        <v>0.10440970146485633</v>
      </c>
      <c r="AD28" s="22">
        <v>0.10596088321896209</v>
      </c>
      <c r="AE28" s="22">
        <v>0.10773041055518692</v>
      </c>
      <c r="AF28" s="22">
        <v>0.10951114758438932</v>
      </c>
      <c r="AG28" s="22">
        <v>0.11145364165980175</v>
      </c>
      <c r="AH28" s="22">
        <v>0.11279877495711188</v>
      </c>
      <c r="AI28" s="22">
        <v>0.11444722246294717</v>
      </c>
      <c r="AJ28" s="22">
        <v>0.11574217924022169</v>
      </c>
      <c r="AK28" s="22">
        <v>0.11737775237647541</v>
      </c>
      <c r="AL28" s="22">
        <v>0.11942192046304595</v>
      </c>
      <c r="AM28" s="22">
        <v>0.12204018978458979</v>
      </c>
      <c r="AN28" s="22">
        <v>0.12543313713173682</v>
      </c>
      <c r="AO28" s="22">
        <v>0.12893946485358296</v>
      </c>
      <c r="AP28" s="22">
        <v>0.13227658050357152</v>
      </c>
      <c r="AQ28" s="22">
        <v>0.135758047557763</v>
      </c>
      <c r="AR28" s="22">
        <v>0.1390719164188898</v>
      </c>
      <c r="AS28" s="22">
        <v>0.14195485126420446</v>
      </c>
      <c r="AT28" s="22">
        <v>0.14494445864809408</v>
      </c>
      <c r="AU28" s="22">
        <v>0.14811947085308086</v>
      </c>
      <c r="AV28" s="22">
        <v>0.15145577438647273</v>
      </c>
      <c r="AW28" s="22">
        <v>0.15473259792851543</v>
      </c>
      <c r="AX28" s="22">
        <v>0.15790896643278721</v>
      </c>
      <c r="AY28" s="22">
        <v>0.16120697668323317</v>
      </c>
      <c r="AZ28" s="22">
        <v>0.16390979890916613</v>
      </c>
      <c r="BA28" s="22">
        <v>0.1664389847638432</v>
      </c>
      <c r="BB28" s="22">
        <v>0.16922309542433214</v>
      </c>
      <c r="BC28" s="22">
        <v>0.16962814471388382</v>
      </c>
      <c r="BD28" s="22">
        <v>0.16871759880415929</v>
      </c>
      <c r="BE28" s="22">
        <v>0.16692484004815919</v>
      </c>
      <c r="BF28" s="22">
        <v>0.16559541950970766</v>
      </c>
      <c r="BG28" s="22">
        <v>0.16596564189289562</v>
      </c>
      <c r="BH28" s="22">
        <v>0.16472351396415852</v>
      </c>
      <c r="BI28" s="22">
        <v>0.16478625678345865</v>
      </c>
      <c r="BJ28" s="22">
        <v>0.16664920129077221</v>
      </c>
      <c r="BK28" s="22">
        <v>0.16950960408593505</v>
      </c>
      <c r="BL28" s="22">
        <v>0.17229023173591218</v>
      </c>
      <c r="BM28" s="22">
        <v>0.17490938715264048</v>
      </c>
      <c r="BN28" s="22">
        <v>0.17911463182580917</v>
      </c>
      <c r="BO28" s="21">
        <v>0.18319780346862163</v>
      </c>
      <c r="BP28" s="21">
        <v>0.18596790111576672</v>
      </c>
      <c r="BQ28" s="21">
        <v>0.18843185667199011</v>
      </c>
      <c r="BR28" s="21">
        <v>0.1908101530369658</v>
      </c>
      <c r="BS28" s="21">
        <v>0.19293552352806395</v>
      </c>
      <c r="BT28" s="21">
        <v>0.19380409073454263</v>
      </c>
      <c r="BU28" s="21">
        <v>0.19523833340951197</v>
      </c>
      <c r="BV28" s="21">
        <v>0.19845769630730975</v>
      </c>
      <c r="BW28" s="21">
        <v>0.20061712776075788</v>
      </c>
      <c r="BX28" s="21">
        <v>0.20297858963438306</v>
      </c>
      <c r="BY28" s="21">
        <v>0.20585470023146973</v>
      </c>
      <c r="BZ28" s="21">
        <v>0.20883633140319338</v>
      </c>
      <c r="CA28" s="21"/>
      <c r="CB28" s="21"/>
      <c r="CC28" s="21"/>
    </row>
    <row r="29" spans="2:81" x14ac:dyDescent="0.15">
      <c r="BK29" s="18"/>
      <c r="BL29" s="18"/>
      <c r="BM29" s="18"/>
      <c r="BN29" s="18"/>
    </row>
    <row r="30" spans="2:81" x14ac:dyDescent="0.15">
      <c r="BK30" s="18"/>
      <c r="BL30" s="18"/>
      <c r="BM30" s="18"/>
      <c r="BN30" s="18"/>
    </row>
    <row r="31" spans="2:81" x14ac:dyDescent="0.15">
      <c r="B31" s="4" t="s">
        <v>126</v>
      </c>
      <c r="C31" s="5">
        <f>C28*POBd!C27/1000</f>
        <v>2035.225509020426</v>
      </c>
      <c r="D31" s="5">
        <f>D28*POBd!D27/1000</f>
        <v>2053.2249229267481</v>
      </c>
      <c r="E31" s="5">
        <f>E28*POBd!E27/1000</f>
        <v>2096.4652904864779</v>
      </c>
      <c r="F31" s="5">
        <f>F28*POBd!F27/1000</f>
        <v>2142.2700652680765</v>
      </c>
      <c r="G31" s="5">
        <f>G28*POBd!G27/1000</f>
        <v>2189.1744857399367</v>
      </c>
      <c r="H31" s="5">
        <f>H28*POBd!H27/1000</f>
        <v>2236.4091497781833</v>
      </c>
      <c r="I31" s="5">
        <f>I28*POBd!I27/1000</f>
        <v>2283.1661404299889</v>
      </c>
      <c r="J31" s="5">
        <f>J28*POBd!J27/1000</f>
        <v>2333.6012320968357</v>
      </c>
      <c r="K31" s="5">
        <f>K28*POBd!K27/1000</f>
        <v>2386.728538604872</v>
      </c>
      <c r="L31" s="5">
        <f>L28*POBd!L27/1000</f>
        <v>2443.2413121512868</v>
      </c>
      <c r="M31" s="5">
        <f>M28*POBd!M27/1000</f>
        <v>2501.7494225095788</v>
      </c>
      <c r="N31" s="5">
        <f>N28*POBd!N27/1000</f>
        <v>2566.6996679468075</v>
      </c>
      <c r="O31" s="5">
        <f>O28*POBd!O27/1000</f>
        <v>2636.675542097792</v>
      </c>
      <c r="P31" s="5">
        <f>P28*POBd!P27/1000</f>
        <v>2708.1506020226129</v>
      </c>
      <c r="Q31" s="5">
        <f>Q28*POBd!Q27/1000</f>
        <v>2783.0887934414222</v>
      </c>
      <c r="R31" s="5">
        <f>R28*POBd!R27/1000</f>
        <v>2861.0524701077738</v>
      </c>
      <c r="S31" s="5">
        <f>S28*POBd!S27/1000</f>
        <v>2941.3630353526587</v>
      </c>
      <c r="T31" s="5">
        <f>T28*POBd!T27/1000</f>
        <v>3024.7452917206942</v>
      </c>
      <c r="U31" s="5">
        <f>U28*POBd!U27/1000</f>
        <v>3107.5504774217256</v>
      </c>
      <c r="V31" s="5">
        <f>V28*POBd!V27/1000</f>
        <v>3184.6828980037585</v>
      </c>
      <c r="W31" s="5">
        <f>W28*POBd!W27/1000</f>
        <v>3260.2810143019924</v>
      </c>
      <c r="X31" s="5">
        <f>X28*POBd!X27/1000</f>
        <v>3324.9715378690016</v>
      </c>
      <c r="Y31" s="5">
        <f>Y28*POBd!Y27/1000</f>
        <v>3405.5820806510023</v>
      </c>
      <c r="Z31" s="5">
        <f>Z28*POBd!Z27/1000</f>
        <v>3493.8209363169985</v>
      </c>
      <c r="AA31" s="5">
        <f>AA28*POBd!AA27/1000</f>
        <v>3585.6466329009982</v>
      </c>
      <c r="AB31" s="5">
        <f>AB28*POBd!AB27/1000</f>
        <v>3675.7610471939988</v>
      </c>
      <c r="AC31" s="5">
        <f>AC28*POBd!AC27/1000</f>
        <v>3772.0641100780003</v>
      </c>
      <c r="AD31" s="5">
        <f>AD28*POBd!AD27/1000</f>
        <v>3868.2939451430002</v>
      </c>
      <c r="AE31" s="5">
        <f>AE28*POBd!AE27/1000</f>
        <v>3971.8155693669983</v>
      </c>
      <c r="AF31" s="5">
        <f>AF28*POBd!AF27/1000</f>
        <v>4073.1921533999998</v>
      </c>
      <c r="AG31" s="5">
        <f>AG28*POBd!AG27/1000</f>
        <v>4178.7393961090002</v>
      </c>
      <c r="AH31" s="5">
        <f>AH28*POBd!AH27/1000</f>
        <v>4259.7845967220001</v>
      </c>
      <c r="AI31" s="5">
        <f>AI28*POBd!AI27/1000</f>
        <v>4347.5189681739439</v>
      </c>
      <c r="AJ31" s="5">
        <f>AJ28*POBd!AJ27/1000</f>
        <v>4416.7520414885958</v>
      </c>
      <c r="AK31" s="5">
        <f>AK28*POBd!AK27/1000</f>
        <v>4498.5310007404178</v>
      </c>
      <c r="AL31" s="5">
        <f>AL28*POBd!AL27/1000</f>
        <v>4593.8059429391333</v>
      </c>
      <c r="AM31" s="5">
        <f>AM28*POBd!AM27/1000</f>
        <v>4707.326939639288</v>
      </c>
      <c r="AN31" s="5">
        <f>AN28*POBd!AN27/1000</f>
        <v>4852.0449529788793</v>
      </c>
      <c r="AO31" s="5">
        <f>AO28*POBd!AO27/1000</f>
        <v>4998.2490425854821</v>
      </c>
      <c r="AP31" s="5">
        <f>AP28*POBd!AP27/1000</f>
        <v>5135.1590169111641</v>
      </c>
      <c r="AQ31" s="5">
        <f>AQ28*POBd!AQ27/1000</f>
        <v>5275.6700405126458</v>
      </c>
      <c r="AR31" s="5">
        <f>AR28*POBd!AR27/1000</f>
        <v>5415.6859826160107</v>
      </c>
      <c r="AS31" s="5">
        <f>AS28*POBd!AS27/1000</f>
        <v>5557.2399723305862</v>
      </c>
      <c r="AT31" s="5">
        <f>AT28*POBd!AT27/1000</f>
        <v>5704.4459429343515</v>
      </c>
      <c r="AU31" s="5">
        <f>AU28*POBd!AU27/1000</f>
        <v>5857.7330181398966</v>
      </c>
      <c r="AV31" s="5">
        <f>AV28*POBd!AV27/1000</f>
        <v>6015.655953053255</v>
      </c>
      <c r="AW31" s="5">
        <f>AW28*POBd!AW27/1000</f>
        <v>6171.3930468660283</v>
      </c>
      <c r="AX31" s="5">
        <f>AX28*POBd!AX27/1000</f>
        <v>6324.2499765819421</v>
      </c>
      <c r="AY31" s="5">
        <f>AY28*POBd!AY27/1000</f>
        <v>6482.7879681308295</v>
      </c>
      <c r="AZ31" s="5">
        <f>AZ28*POBd!AZ27/1000</f>
        <v>6616.9839435720833</v>
      </c>
      <c r="BA31" s="5">
        <f>BA28*POBd!BA27/1000</f>
        <v>6749.8310580432662</v>
      </c>
      <c r="BB31" s="5">
        <f>BB28*POBd!BB27/1000</f>
        <v>6898.5570655192914</v>
      </c>
      <c r="BC31" s="5">
        <f>BC28*POBd!BC27/1000</f>
        <v>7026.5947967969996</v>
      </c>
      <c r="BD31" s="5">
        <f>BD28*POBd!BD27/1000</f>
        <v>7119.2467974370011</v>
      </c>
      <c r="BE31" s="5">
        <f>BE28*POBd!BE27/1000</f>
        <v>7154.2604723709974</v>
      </c>
      <c r="BF31" s="5">
        <f>BF28*POBd!BF27/1000</f>
        <v>7230.3287216510025</v>
      </c>
      <c r="BG31" s="5">
        <f>BG28*POBd!BG27/1000</f>
        <v>7362.3223816360005</v>
      </c>
      <c r="BH31" s="5">
        <f>BH28*POBd!BH27/1000</f>
        <v>7451.43359547</v>
      </c>
      <c r="BI31" s="5">
        <f>BI28*POBd!BI27/1000</f>
        <v>7577.3942137980011</v>
      </c>
      <c r="BJ31" s="5">
        <f>BJ28*POBd!BJ27/1000</f>
        <v>7727.1151743630007</v>
      </c>
      <c r="BK31" s="5">
        <f>BK28*POBd!BK27/1000</f>
        <v>7892.7879913960014</v>
      </c>
      <c r="BL31" s="5">
        <f>BL28*POBd!BL27/1000</f>
        <v>8052.2005545400016</v>
      </c>
      <c r="BM31" s="5">
        <f>BM28*POBd!BM27/1000</f>
        <v>8179.8829603650001</v>
      </c>
      <c r="BN31" s="5">
        <f>BN28*POBd!BN27/1000</f>
        <v>8345.530291279998</v>
      </c>
      <c r="BO31" s="5">
        <f>BO28*POBd!BO27/1000</f>
        <v>8510.4764099880013</v>
      </c>
      <c r="BP31" s="5">
        <f>BP28*POBd!BP27/1000</f>
        <v>8630.7981859679021</v>
      </c>
      <c r="BQ31" s="5">
        <f>BQ28*POBd!BQ27/1000</f>
        <v>8752.6356231362879</v>
      </c>
      <c r="BR31" s="5">
        <f>BR28*POBd!BR27/1000</f>
        <v>8878.9438551390831</v>
      </c>
      <c r="BS31" s="5">
        <f>BS28*POBd!BS27/1000</f>
        <v>9015.6478070644771</v>
      </c>
      <c r="BT31" s="5">
        <f>BT28*POBd!BT27/1000</f>
        <v>9125.8040000000001</v>
      </c>
      <c r="BU31" s="5">
        <f>BU28*POBd!BU27/1000</f>
        <v>9243.5300000000007</v>
      </c>
      <c r="BV31" s="5">
        <v>9396.3439999999991</v>
      </c>
      <c r="BW31" s="5">
        <v>9585.7579999999998</v>
      </c>
      <c r="BX31" s="5">
        <v>9808.0310000000009</v>
      </c>
      <c r="BY31" s="5">
        <v>10050.225</v>
      </c>
      <c r="BZ31" s="5">
        <v>10307.147000000001</v>
      </c>
      <c r="CA31" s="5"/>
      <c r="CB31" s="5"/>
    </row>
    <row r="33" spans="62:72" x14ac:dyDescent="0.15"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CD51"/>
  <sheetViews>
    <sheetView topLeftCell="A4" zoomScale="125" zoomScaleNormal="125" workbookViewId="0">
      <pane xSplit="11360" topLeftCell="BQ1" activePane="topRight"/>
      <selection activeCell="A7" sqref="A7:XFD26"/>
      <selection pane="topRight" activeCell="BW7" sqref="BW7"/>
    </sheetView>
  </sheetViews>
  <sheetFormatPr baseColWidth="10" defaultRowHeight="13" x14ac:dyDescent="0.15"/>
  <cols>
    <col min="3" max="3" width="11.5" bestFit="1" customWidth="1"/>
  </cols>
  <sheetData>
    <row r="3" spans="2:82" x14ac:dyDescent="0.15">
      <c r="B3" s="2" t="s">
        <v>99</v>
      </c>
      <c r="C3" t="s">
        <v>100</v>
      </c>
    </row>
    <row r="4" spans="2:82" x14ac:dyDescent="0.15">
      <c r="B4" t="s">
        <v>69</v>
      </c>
    </row>
    <row r="6" spans="2:82" x14ac:dyDescent="0.15">
      <c r="C6" s="3" t="s">
        <v>31</v>
      </c>
    </row>
    <row r="7" spans="2:82" ht="15" customHeight="1" x14ac:dyDescent="0.15">
      <c r="C7" s="3">
        <v>1950</v>
      </c>
      <c r="D7" s="3">
        <v>1951</v>
      </c>
      <c r="E7" s="3">
        <v>1952</v>
      </c>
      <c r="F7" s="3">
        <v>1953</v>
      </c>
      <c r="G7" s="3">
        <v>1954</v>
      </c>
      <c r="H7" s="3">
        <v>1955</v>
      </c>
      <c r="I7" s="3">
        <v>1956</v>
      </c>
      <c r="J7" s="3">
        <v>1957</v>
      </c>
      <c r="K7" s="3">
        <v>1958</v>
      </c>
      <c r="L7" s="3">
        <v>1959</v>
      </c>
      <c r="M7" s="3">
        <v>1960</v>
      </c>
      <c r="N7" s="3">
        <v>1961</v>
      </c>
      <c r="O7" s="3">
        <v>1962</v>
      </c>
      <c r="P7" s="3">
        <v>1963</v>
      </c>
      <c r="Q7" s="3">
        <v>1964</v>
      </c>
      <c r="R7" s="3">
        <v>1965</v>
      </c>
      <c r="S7" s="3">
        <v>1966</v>
      </c>
      <c r="T7" s="3">
        <v>1967</v>
      </c>
      <c r="U7" s="3">
        <v>1968</v>
      </c>
      <c r="V7" s="3">
        <v>1969</v>
      </c>
      <c r="W7" s="3">
        <v>1970</v>
      </c>
      <c r="X7" s="3">
        <v>1971</v>
      </c>
      <c r="Y7" s="3">
        <v>1972</v>
      </c>
      <c r="Z7" s="3">
        <v>1973</v>
      </c>
      <c r="AA7" s="3">
        <v>1974</v>
      </c>
      <c r="AB7" s="3">
        <v>1975</v>
      </c>
      <c r="AC7" s="3">
        <v>1976</v>
      </c>
      <c r="AD7" s="3">
        <v>1977</v>
      </c>
      <c r="AE7" s="3">
        <v>1978</v>
      </c>
      <c r="AF7" s="3">
        <v>1979</v>
      </c>
      <c r="AG7" s="3">
        <v>1980</v>
      </c>
      <c r="AH7" s="3">
        <v>1981</v>
      </c>
      <c r="AI7" s="3">
        <v>1982</v>
      </c>
      <c r="AJ7" s="3">
        <v>1983</v>
      </c>
      <c r="AK7" s="3">
        <v>1984</v>
      </c>
      <c r="AL7" s="3">
        <v>1985</v>
      </c>
      <c r="AM7" s="3">
        <v>1986</v>
      </c>
      <c r="AN7" s="3">
        <v>1987</v>
      </c>
      <c r="AO7" s="3">
        <v>1988</v>
      </c>
      <c r="AP7" s="3">
        <v>1989</v>
      </c>
      <c r="AQ7" s="3">
        <v>1990</v>
      </c>
      <c r="AR7" s="3">
        <v>1991</v>
      </c>
      <c r="AS7" s="3">
        <v>1992</v>
      </c>
      <c r="AT7" s="3">
        <v>1993</v>
      </c>
      <c r="AU7" s="3">
        <v>1994</v>
      </c>
      <c r="AV7" s="3">
        <v>1995</v>
      </c>
      <c r="AW7" s="3">
        <v>1996</v>
      </c>
      <c r="AX7" s="3">
        <v>1997</v>
      </c>
      <c r="AY7" s="3">
        <v>1998</v>
      </c>
      <c r="AZ7" s="3">
        <v>1999</v>
      </c>
      <c r="BA7" s="3">
        <v>2000</v>
      </c>
      <c r="BB7" s="3">
        <v>2001</v>
      </c>
      <c r="BC7" s="3">
        <v>2002</v>
      </c>
      <c r="BD7" s="3">
        <v>2003</v>
      </c>
      <c r="BE7" s="3">
        <v>2004</v>
      </c>
      <c r="BF7" s="3">
        <v>2005</v>
      </c>
      <c r="BG7" s="3">
        <v>2006</v>
      </c>
      <c r="BH7" s="3">
        <v>2007</v>
      </c>
      <c r="BI7" s="3">
        <v>2008</v>
      </c>
      <c r="BJ7" s="3">
        <v>2009</v>
      </c>
      <c r="BK7" s="3">
        <v>2010</v>
      </c>
      <c r="BL7" s="3">
        <v>2011</v>
      </c>
      <c r="BM7" s="3">
        <v>2012</v>
      </c>
      <c r="BN7" s="3">
        <v>2013</v>
      </c>
      <c r="BO7" s="3">
        <f t="shared" ref="BO7:BW7" si="0">BN7+1</f>
        <v>2014</v>
      </c>
      <c r="BP7" s="3">
        <f t="shared" si="0"/>
        <v>2015</v>
      </c>
      <c r="BQ7" s="3">
        <f t="shared" si="0"/>
        <v>2016</v>
      </c>
      <c r="BR7" s="3">
        <f t="shared" si="0"/>
        <v>2017</v>
      </c>
      <c r="BS7" s="3">
        <f t="shared" si="0"/>
        <v>2018</v>
      </c>
      <c r="BT7" s="3">
        <f t="shared" si="0"/>
        <v>2019</v>
      </c>
      <c r="BU7" s="3">
        <f t="shared" si="0"/>
        <v>2020</v>
      </c>
      <c r="BV7" s="3">
        <f t="shared" si="0"/>
        <v>2021</v>
      </c>
      <c r="BW7" s="3">
        <f t="shared" si="0"/>
        <v>2022</v>
      </c>
      <c r="BX7" s="3">
        <f t="shared" ref="BX7" si="1">BW7+1</f>
        <v>2023</v>
      </c>
      <c r="BY7" s="3">
        <f t="shared" ref="BY7:BZ7" si="2">BX7+1</f>
        <v>2024</v>
      </c>
      <c r="BZ7" s="3">
        <f t="shared" si="2"/>
        <v>2025</v>
      </c>
    </row>
    <row r="8" spans="2:82" ht="15" customHeight="1" x14ac:dyDescent="0.15">
      <c r="B8" s="4" t="s">
        <v>79</v>
      </c>
      <c r="C8" s="20">
        <v>0.31803798441644665</v>
      </c>
      <c r="D8" s="20">
        <v>0.31851647373429121</v>
      </c>
      <c r="E8" s="20">
        <v>0.31947345236998037</v>
      </c>
      <c r="F8" s="20">
        <v>0.32043043100566948</v>
      </c>
      <c r="G8" s="20">
        <v>0.32138740964135859</v>
      </c>
      <c r="H8" s="20">
        <v>0.32234438827704776</v>
      </c>
      <c r="I8" s="20">
        <v>0.32330136691273687</v>
      </c>
      <c r="J8" s="20">
        <v>0.32425834554842603</v>
      </c>
      <c r="K8" s="20">
        <v>0.32521532418411514</v>
      </c>
      <c r="L8" s="20">
        <v>0.32617230281980425</v>
      </c>
      <c r="M8" s="20">
        <v>0.32712928145549341</v>
      </c>
      <c r="N8" s="20">
        <v>0.32792555483732866</v>
      </c>
      <c r="O8" s="20">
        <v>0.32856112296531004</v>
      </c>
      <c r="P8" s="20">
        <v>0.32919669109329147</v>
      </c>
      <c r="Q8" s="20">
        <v>0.32983225922127285</v>
      </c>
      <c r="R8" s="20">
        <v>0.33046782734925423</v>
      </c>
      <c r="S8" s="20">
        <v>0.33110339547723566</v>
      </c>
      <c r="T8" s="20">
        <v>0.33173896360521704</v>
      </c>
      <c r="U8" s="20">
        <v>0.33237453173319842</v>
      </c>
      <c r="V8" s="20">
        <v>0.3330100998611798</v>
      </c>
      <c r="W8" s="20">
        <v>0.33364566798916123</v>
      </c>
      <c r="X8" s="20">
        <v>0.33323725916031338</v>
      </c>
      <c r="Y8" s="20">
        <v>0.3318519927887133</v>
      </c>
      <c r="Z8" s="20">
        <v>0.32990433610403069</v>
      </c>
      <c r="AA8" s="20">
        <v>0.32719565158785796</v>
      </c>
      <c r="AB8" s="20">
        <v>0.32503441578338882</v>
      </c>
      <c r="AC8" s="20">
        <v>0.3229314935257207</v>
      </c>
      <c r="AD8" s="20">
        <v>0.32083632926681588</v>
      </c>
      <c r="AE8" s="20">
        <v>0.31857463206989389</v>
      </c>
      <c r="AF8" s="20">
        <v>0.31544193976569557</v>
      </c>
      <c r="AG8" s="20">
        <v>0.31089073038961934</v>
      </c>
      <c r="AH8" s="20">
        <v>0.30636058424301815</v>
      </c>
      <c r="AI8" s="20">
        <v>0.30022067549246106</v>
      </c>
      <c r="AJ8" s="20">
        <v>0.29423137087804618</v>
      </c>
      <c r="AK8" s="20">
        <v>0.28851254707824542</v>
      </c>
      <c r="AL8" s="20">
        <v>0.28284606683028041</v>
      </c>
      <c r="AM8" s="20">
        <v>0.27696818757374758</v>
      </c>
      <c r="AN8" s="20">
        <v>0.27101973512830468</v>
      </c>
      <c r="AO8" s="20">
        <v>0.26465607263243895</v>
      </c>
      <c r="AP8" s="20">
        <v>0.25810637650389961</v>
      </c>
      <c r="AQ8" s="20">
        <v>0.25147726549711663</v>
      </c>
      <c r="AR8" s="20">
        <v>0.24445423655224516</v>
      </c>
      <c r="AS8" s="20">
        <v>0.23729943756130925</v>
      </c>
      <c r="AT8" s="20">
        <v>0.23053998378556553</v>
      </c>
      <c r="AU8" s="20">
        <v>0.22372384289022398</v>
      </c>
      <c r="AV8" s="20">
        <v>0.21691839206629998</v>
      </c>
      <c r="AW8" s="20">
        <v>0.21046581614302101</v>
      </c>
      <c r="AX8" s="20">
        <v>0.20447194647526942</v>
      </c>
      <c r="AY8" s="20">
        <v>0.19910249182358938</v>
      </c>
      <c r="AZ8" s="20">
        <v>0.19426863158613411</v>
      </c>
      <c r="BA8" s="20">
        <v>0.19040039683469007</v>
      </c>
      <c r="BB8" s="20">
        <v>0.18710407427803893</v>
      </c>
      <c r="BC8" s="20">
        <v>0.18423077116817665</v>
      </c>
      <c r="BD8" s="20">
        <v>0.18239538011964238</v>
      </c>
      <c r="BE8" s="20">
        <v>0.18071239715088264</v>
      </c>
      <c r="BF8" s="20">
        <v>0.17850688492314284</v>
      </c>
      <c r="BG8" s="20">
        <v>0.17765521370216544</v>
      </c>
      <c r="BH8" s="20">
        <v>0.17686184025514845</v>
      </c>
      <c r="BI8" s="20">
        <v>0.17659206136446545</v>
      </c>
      <c r="BJ8" s="20">
        <v>0.17633429022500449</v>
      </c>
      <c r="BK8" s="21">
        <v>0.17588972462636626</v>
      </c>
      <c r="BL8" s="21">
        <v>0.17594598337402986</v>
      </c>
      <c r="BM8" s="21">
        <v>0.17598973192701103</v>
      </c>
      <c r="BN8" s="21">
        <v>0.17569849076401428</v>
      </c>
      <c r="BO8" s="21">
        <v>0.17502839655356756</v>
      </c>
      <c r="BP8" s="21">
        <v>0.17432441378863622</v>
      </c>
      <c r="BQ8" s="21">
        <v>0.17328535105455348</v>
      </c>
      <c r="BR8" s="21">
        <v>0.17204770836588695</v>
      </c>
      <c r="BS8" s="21">
        <v>0.17054891008112799</v>
      </c>
      <c r="BT8" s="21">
        <v>0.16742458643908478</v>
      </c>
      <c r="BU8" s="21">
        <v>0.16466442056015484</v>
      </c>
      <c r="BV8" s="21">
        <v>0.16135818897141507</v>
      </c>
      <c r="BW8" s="21">
        <v>0.15813654484590953</v>
      </c>
      <c r="BX8" s="21">
        <v>0.15463625331378425</v>
      </c>
      <c r="BY8" s="21">
        <v>0.15073370973823674</v>
      </c>
      <c r="BZ8" s="21">
        <v>0.14663967210588463</v>
      </c>
      <c r="CA8" s="21"/>
      <c r="CB8" s="21"/>
      <c r="CC8" s="21"/>
      <c r="CD8" s="21"/>
    </row>
    <row r="9" spans="2:82" ht="15" customHeight="1" x14ac:dyDescent="0.15">
      <c r="B9" s="4" t="s">
        <v>80</v>
      </c>
      <c r="C9" s="20">
        <v>0.24841265283620534</v>
      </c>
      <c r="D9" s="20">
        <v>0.24864978305095814</v>
      </c>
      <c r="E9" s="20">
        <v>0.24912404348046377</v>
      </c>
      <c r="F9" s="20">
        <v>0.2495983039099694</v>
      </c>
      <c r="G9" s="20">
        <v>0.250072564339475</v>
      </c>
      <c r="H9" s="20">
        <v>0.25054682476898066</v>
      </c>
      <c r="I9" s="20">
        <v>0.25102108519848626</v>
      </c>
      <c r="J9" s="20">
        <v>0.25149534562799192</v>
      </c>
      <c r="K9" s="20">
        <v>0.25196960605749752</v>
      </c>
      <c r="L9" s="20">
        <v>0.25244386648700312</v>
      </c>
      <c r="M9" s="20">
        <v>0.25291812691650878</v>
      </c>
      <c r="N9" s="20">
        <v>0.25318325091720639</v>
      </c>
      <c r="O9" s="20">
        <v>0.25323923848909607</v>
      </c>
      <c r="P9" s="20">
        <v>0.2532952260609857</v>
      </c>
      <c r="Q9" s="20">
        <v>0.25335121363287538</v>
      </c>
      <c r="R9" s="20">
        <v>0.25340720120476506</v>
      </c>
      <c r="S9" s="20">
        <v>0.25346318877665469</v>
      </c>
      <c r="T9" s="20">
        <v>0.25351917634854437</v>
      </c>
      <c r="U9" s="20">
        <v>0.253575163920434</v>
      </c>
      <c r="V9" s="20">
        <v>0.25363115149232368</v>
      </c>
      <c r="W9" s="20">
        <v>0.25368713906421331</v>
      </c>
      <c r="X9" s="20">
        <v>0.25303166658619214</v>
      </c>
      <c r="Y9" s="20">
        <v>0.25176612752923738</v>
      </c>
      <c r="Z9" s="20">
        <v>0.25056078917355351</v>
      </c>
      <c r="AA9" s="20">
        <v>0.24872569989219206</v>
      </c>
      <c r="AB9" s="20">
        <v>0.2471933312128814</v>
      </c>
      <c r="AC9" s="20">
        <v>0.24519950129544407</v>
      </c>
      <c r="AD9" s="20">
        <v>0.24336539911874788</v>
      </c>
      <c r="AE9" s="20">
        <v>0.24091578458497315</v>
      </c>
      <c r="AF9" s="20">
        <v>0.23773902272489064</v>
      </c>
      <c r="AG9" s="20">
        <v>0.23373947077561891</v>
      </c>
      <c r="AH9" s="20">
        <v>0.22959357795973759</v>
      </c>
      <c r="AI9" s="20">
        <v>0.22448967696541502</v>
      </c>
      <c r="AJ9" s="20">
        <v>0.2194500103181313</v>
      </c>
      <c r="AK9" s="20">
        <v>0.21471996086789422</v>
      </c>
      <c r="AL9" s="20">
        <v>0.21017790236462622</v>
      </c>
      <c r="AM9" s="20">
        <v>0.20501915284192843</v>
      </c>
      <c r="AN9" s="20">
        <v>0.19949347538927509</v>
      </c>
      <c r="AO9" s="20">
        <v>0.19360092474889293</v>
      </c>
      <c r="AP9" s="20">
        <v>0.18753013783034411</v>
      </c>
      <c r="AQ9" s="20">
        <v>0.18124033180936489</v>
      </c>
      <c r="AR9" s="20">
        <v>0.17481838524688006</v>
      </c>
      <c r="AS9" s="20">
        <v>0.1689190776666443</v>
      </c>
      <c r="AT9" s="20">
        <v>0.16312594967775873</v>
      </c>
      <c r="AU9" s="20">
        <v>0.15778320072390198</v>
      </c>
      <c r="AV9" s="20">
        <v>0.15261415351498064</v>
      </c>
      <c r="AW9" s="20">
        <v>0.14811524453476857</v>
      </c>
      <c r="AX9" s="20">
        <v>0.1443387228801658</v>
      </c>
      <c r="AY9" s="20">
        <v>0.14116377603052657</v>
      </c>
      <c r="AZ9" s="20">
        <v>0.13873584117607338</v>
      </c>
      <c r="BA9" s="20">
        <v>0.13708594104591657</v>
      </c>
      <c r="BB9" s="20">
        <v>0.13593809737528881</v>
      </c>
      <c r="BC9" s="20">
        <v>0.13575814570406775</v>
      </c>
      <c r="BD9" s="20">
        <v>0.13637247886450307</v>
      </c>
      <c r="BE9" s="20">
        <v>0.13696762440957169</v>
      </c>
      <c r="BF9" s="20">
        <v>0.1374087759221635</v>
      </c>
      <c r="BG9" s="20">
        <v>0.13890136179644721</v>
      </c>
      <c r="BH9" s="20">
        <v>0.14044081431119906</v>
      </c>
      <c r="BI9" s="20">
        <v>0.14233062562147378</v>
      </c>
      <c r="BJ9" s="20">
        <v>0.1446767536178431</v>
      </c>
      <c r="BK9" s="21">
        <v>0.14640937316214769</v>
      </c>
      <c r="BL9" s="21">
        <v>0.14800489718418108</v>
      </c>
      <c r="BM9" s="21">
        <v>0.1495751584882391</v>
      </c>
      <c r="BN9" s="21">
        <v>0.15048056918743047</v>
      </c>
      <c r="BO9" s="21">
        <v>0.15110093496173008</v>
      </c>
      <c r="BP9" s="21">
        <v>0.15179238166861234</v>
      </c>
      <c r="BQ9" s="21">
        <v>0.15205821104770467</v>
      </c>
      <c r="BR9" s="21">
        <v>0.15166430419961771</v>
      </c>
      <c r="BS9" s="21">
        <v>0.15116710343108344</v>
      </c>
      <c r="BT9" s="21">
        <v>0.14884374841910619</v>
      </c>
      <c r="BU9" s="21">
        <v>0.14737402594281526</v>
      </c>
      <c r="BV9" s="21">
        <v>0.14569203981931464</v>
      </c>
      <c r="BW9" s="21">
        <v>0.14449769872564402</v>
      </c>
      <c r="BX9" s="21">
        <v>0.14219619148007764</v>
      </c>
      <c r="BY9" s="21">
        <v>0.13947337959122885</v>
      </c>
      <c r="BZ9" s="21">
        <v>0.13655222796736088</v>
      </c>
      <c r="CA9" s="21"/>
      <c r="CB9" s="21"/>
      <c r="CC9" s="21"/>
      <c r="CD9" s="21"/>
    </row>
    <row r="10" spans="2:82" ht="15" customHeight="1" x14ac:dyDescent="0.15">
      <c r="B10" s="4" t="s">
        <v>81</v>
      </c>
      <c r="C10" s="20">
        <v>0.25195566749870213</v>
      </c>
      <c r="D10" s="20">
        <v>0.25376505608724531</v>
      </c>
      <c r="E10" s="20">
        <v>0.25738383326433167</v>
      </c>
      <c r="F10" s="20">
        <v>0.26100261044141804</v>
      </c>
      <c r="G10" s="20">
        <v>0.26462138761850446</v>
      </c>
      <c r="H10" s="20">
        <v>0.26824016479559082</v>
      </c>
      <c r="I10" s="20">
        <v>0.27185894197267718</v>
      </c>
      <c r="J10" s="20">
        <v>0.27547771914976354</v>
      </c>
      <c r="K10" s="20">
        <v>0.27909649632684996</v>
      </c>
      <c r="L10" s="20">
        <v>0.28271527350393633</v>
      </c>
      <c r="M10" s="20">
        <v>0.28633405068102269</v>
      </c>
      <c r="N10" s="20">
        <v>0.28703407514966772</v>
      </c>
      <c r="O10" s="20">
        <v>0.28481534690987148</v>
      </c>
      <c r="P10" s="20">
        <v>0.28259661867007518</v>
      </c>
      <c r="Q10" s="20">
        <v>0.28037789043027894</v>
      </c>
      <c r="R10" s="20">
        <v>0.2781591621904827</v>
      </c>
      <c r="S10" s="20">
        <v>0.2759404339506864</v>
      </c>
      <c r="T10" s="20">
        <v>0.27372170571089016</v>
      </c>
      <c r="U10" s="20">
        <v>0.27150297747109386</v>
      </c>
      <c r="V10" s="20">
        <v>0.26928424923129762</v>
      </c>
      <c r="W10" s="20">
        <v>0.26706552099150133</v>
      </c>
      <c r="X10" s="20">
        <v>0.26374254703865802</v>
      </c>
      <c r="Y10" s="20">
        <v>0.26138039041132077</v>
      </c>
      <c r="Z10" s="20">
        <v>0.25859731528304503</v>
      </c>
      <c r="AA10" s="20">
        <v>0.25543090288987091</v>
      </c>
      <c r="AB10" s="20">
        <v>0.25338625497775819</v>
      </c>
      <c r="AC10" s="20">
        <v>0.25081089796745837</v>
      </c>
      <c r="AD10" s="20">
        <v>0.24863268820324785</v>
      </c>
      <c r="AE10" s="20">
        <v>0.24596742531518057</v>
      </c>
      <c r="AF10" s="20">
        <v>0.24325440117875888</v>
      </c>
      <c r="AG10" s="20">
        <v>0.23994873635867994</v>
      </c>
      <c r="AH10" s="20">
        <v>0.23659335027291525</v>
      </c>
      <c r="AI10" s="20">
        <v>0.23168894271985788</v>
      </c>
      <c r="AJ10" s="20">
        <v>0.22665394807697758</v>
      </c>
      <c r="AK10" s="20">
        <v>0.22195629746394713</v>
      </c>
      <c r="AL10" s="20">
        <v>0.21719941783084198</v>
      </c>
      <c r="AM10" s="20">
        <v>0.21203098197297329</v>
      </c>
      <c r="AN10" s="20">
        <v>0.20611881243058297</v>
      </c>
      <c r="AO10" s="20">
        <v>0.19902587447861267</v>
      </c>
      <c r="AP10" s="20">
        <v>0.19148105011104441</v>
      </c>
      <c r="AQ10" s="20">
        <v>0.18342622376508805</v>
      </c>
      <c r="AR10" s="20">
        <v>0.17496364451192187</v>
      </c>
      <c r="AS10" s="20">
        <v>0.1666303286362612</v>
      </c>
      <c r="AT10" s="20">
        <v>0.15844254029945784</v>
      </c>
      <c r="AU10" s="20">
        <v>0.1502552545646875</v>
      </c>
      <c r="AV10" s="20">
        <v>0.14280667643141495</v>
      </c>
      <c r="AW10" s="20">
        <v>0.13609124746378051</v>
      </c>
      <c r="AX10" s="20">
        <v>0.12995411724191064</v>
      </c>
      <c r="AY10" s="20">
        <v>0.12453684433034139</v>
      </c>
      <c r="AZ10" s="20">
        <v>0.11987469875914006</v>
      </c>
      <c r="BA10" s="20">
        <v>0.11595646590820621</v>
      </c>
      <c r="BB10" s="20">
        <v>0.11280596723062286</v>
      </c>
      <c r="BC10" s="20">
        <v>0.11040838261828995</v>
      </c>
      <c r="BD10" s="20">
        <v>0.10881239588662768</v>
      </c>
      <c r="BE10" s="20">
        <v>0.10787659244243268</v>
      </c>
      <c r="BF10" s="20">
        <v>0.10781140291467524</v>
      </c>
      <c r="BG10" s="20">
        <v>0.10824812482798805</v>
      </c>
      <c r="BH10" s="20">
        <v>0.10893476179283687</v>
      </c>
      <c r="BI10" s="20">
        <v>0.11007382261578194</v>
      </c>
      <c r="BJ10" s="20">
        <v>0.11145205779109375</v>
      </c>
      <c r="BK10" s="21">
        <v>0.1128547088860552</v>
      </c>
      <c r="BL10" s="21">
        <v>0.11423033805723164</v>
      </c>
      <c r="BM10" s="21">
        <v>0.11562666020475494</v>
      </c>
      <c r="BN10" s="21">
        <v>0.11663023404232817</v>
      </c>
      <c r="BO10" s="21">
        <v>0.11710867260562904</v>
      </c>
      <c r="BP10" s="21">
        <v>0.11762255002906968</v>
      </c>
      <c r="BQ10" s="21">
        <v>0.11779142169176604</v>
      </c>
      <c r="BR10" s="21">
        <v>0.11772227605397502</v>
      </c>
      <c r="BS10" s="21">
        <v>0.11752707972481884</v>
      </c>
      <c r="BT10" s="21">
        <v>0.11476497234388983</v>
      </c>
      <c r="BU10" s="21">
        <v>0.11617938083842794</v>
      </c>
      <c r="BV10" s="21">
        <v>0.11270002154211782</v>
      </c>
      <c r="BW10" s="21">
        <v>0.11126242219176091</v>
      </c>
      <c r="BX10" s="21">
        <v>0.10968452891983847</v>
      </c>
      <c r="BY10" s="21">
        <v>0.10773571145132289</v>
      </c>
      <c r="BZ10" s="21">
        <v>0.10560301840816307</v>
      </c>
      <c r="CA10" s="21"/>
      <c r="CB10" s="21"/>
      <c r="CC10" s="21"/>
      <c r="CD10" s="21"/>
    </row>
    <row r="11" spans="2:82" ht="15" customHeight="1" x14ac:dyDescent="0.15">
      <c r="B11" s="4" t="s">
        <v>82</v>
      </c>
      <c r="C11" s="20">
        <v>0.22046246820973422</v>
      </c>
      <c r="D11" s="20">
        <v>0.22081924413651322</v>
      </c>
      <c r="E11" s="20">
        <v>0.22153279599007122</v>
      </c>
      <c r="F11" s="20">
        <v>0.22224634784362921</v>
      </c>
      <c r="G11" s="20">
        <v>0.22295989969718721</v>
      </c>
      <c r="H11" s="20">
        <v>0.22367345155074519</v>
      </c>
      <c r="I11" s="20">
        <v>0.2243870034043032</v>
      </c>
      <c r="J11" s="20">
        <v>0.22510055525786118</v>
      </c>
      <c r="K11" s="20">
        <v>0.22581410711141919</v>
      </c>
      <c r="L11" s="20">
        <v>0.22652765896497717</v>
      </c>
      <c r="M11" s="20">
        <v>0.22724121081853518</v>
      </c>
      <c r="N11" s="20">
        <v>0.22915904808740623</v>
      </c>
      <c r="O11" s="20">
        <v>0.23228117077159036</v>
      </c>
      <c r="P11" s="20">
        <v>0.23540329345577449</v>
      </c>
      <c r="Q11" s="20">
        <v>0.23852541613995862</v>
      </c>
      <c r="R11" s="20">
        <v>0.24164753882414275</v>
      </c>
      <c r="S11" s="20">
        <v>0.24476966150832688</v>
      </c>
      <c r="T11" s="20">
        <v>0.24789178419251101</v>
      </c>
      <c r="U11" s="20">
        <v>0.25101390687669517</v>
      </c>
      <c r="V11" s="20">
        <v>0.25413602956087927</v>
      </c>
      <c r="W11" s="20">
        <v>0.25725815224506343</v>
      </c>
      <c r="X11" s="20">
        <v>0.26190413530197609</v>
      </c>
      <c r="Y11" s="20">
        <v>0.26661063693805109</v>
      </c>
      <c r="Z11" s="20">
        <v>0.27091506344042671</v>
      </c>
      <c r="AA11" s="20">
        <v>0.27367942183266497</v>
      </c>
      <c r="AB11" s="20">
        <v>0.27497810962416003</v>
      </c>
      <c r="AC11" s="20">
        <v>0.27481139189400366</v>
      </c>
      <c r="AD11" s="20">
        <v>0.2736518105783271</v>
      </c>
      <c r="AE11" s="20">
        <v>0.27167082129303921</v>
      </c>
      <c r="AF11" s="20">
        <v>0.26864336062774374</v>
      </c>
      <c r="AG11" s="20">
        <v>0.26420018507782839</v>
      </c>
      <c r="AH11" s="20">
        <v>0.26028260374655732</v>
      </c>
      <c r="AI11" s="20">
        <v>0.25643611529021698</v>
      </c>
      <c r="AJ11" s="20">
        <v>0.25253022031657746</v>
      </c>
      <c r="AK11" s="20">
        <v>0.24880720714331098</v>
      </c>
      <c r="AL11" s="20">
        <v>0.24478446356156677</v>
      </c>
      <c r="AM11" s="20">
        <v>0.23982147869043655</v>
      </c>
      <c r="AN11" s="20">
        <v>0.23435752617961592</v>
      </c>
      <c r="AO11" s="20">
        <v>0.22829375196951901</v>
      </c>
      <c r="AP11" s="20">
        <v>0.22222980931733216</v>
      </c>
      <c r="AQ11" s="20">
        <v>0.21578756775719443</v>
      </c>
      <c r="AR11" s="20">
        <v>0.20952382287702848</v>
      </c>
      <c r="AS11" s="20">
        <v>0.20487244381314262</v>
      </c>
      <c r="AT11" s="20">
        <v>0.19952635978501937</v>
      </c>
      <c r="AU11" s="20">
        <v>0.19360623324262743</v>
      </c>
      <c r="AV11" s="20">
        <v>0.18781287489204421</v>
      </c>
      <c r="AW11" s="20">
        <v>0.18232994021651316</v>
      </c>
      <c r="AX11" s="20">
        <v>0.17776205408046913</v>
      </c>
      <c r="AY11" s="20">
        <v>0.17393047140303564</v>
      </c>
      <c r="AZ11" s="20">
        <v>0.17091740425353413</v>
      </c>
      <c r="BA11" s="20">
        <v>0.16870516309793163</v>
      </c>
      <c r="BB11" s="20">
        <v>0.16672222839574768</v>
      </c>
      <c r="BC11" s="20">
        <v>0.16542683476815603</v>
      </c>
      <c r="BD11" s="20">
        <v>0.16523299099481664</v>
      </c>
      <c r="BE11" s="20">
        <v>0.16457513109568564</v>
      </c>
      <c r="BF11" s="20">
        <v>0.16345964739301688</v>
      </c>
      <c r="BG11" s="20">
        <v>0.16277124183094113</v>
      </c>
      <c r="BH11" s="20">
        <v>0.1620028413043344</v>
      </c>
      <c r="BI11" s="20">
        <v>0.16190241844474298</v>
      </c>
      <c r="BJ11" s="20">
        <v>0.16277254046385084</v>
      </c>
      <c r="BK11" s="21">
        <v>0.1633094156166012</v>
      </c>
      <c r="BL11" s="21">
        <v>0.16397220925886949</v>
      </c>
      <c r="BM11" s="21">
        <v>0.16390333963599971</v>
      </c>
      <c r="BN11" s="21">
        <v>0.16388436791945515</v>
      </c>
      <c r="BO11" s="21">
        <v>0.16359628463243131</v>
      </c>
      <c r="BP11" s="21">
        <v>0.16318578650188584</v>
      </c>
      <c r="BQ11" s="21">
        <v>0.16238686021573093</v>
      </c>
      <c r="BR11" s="21">
        <v>0.16123722664612511</v>
      </c>
      <c r="BS11" s="21">
        <v>0.1595875969493333</v>
      </c>
      <c r="BT11" s="21">
        <v>0.15873899307425537</v>
      </c>
      <c r="BU11" s="21">
        <v>0.15668016400280799</v>
      </c>
      <c r="BV11" s="21">
        <v>0.1547900783051312</v>
      </c>
      <c r="BW11" s="21">
        <v>0.15246179739483337</v>
      </c>
      <c r="BX11" s="21">
        <v>0.14826884710051214</v>
      </c>
      <c r="BY11" s="21">
        <v>0.14494700665527788</v>
      </c>
      <c r="BZ11" s="21">
        <v>0.14133311918019634</v>
      </c>
      <c r="CA11" s="21"/>
      <c r="CB11" s="21"/>
      <c r="CC11" s="21"/>
      <c r="CD11" s="21"/>
    </row>
    <row r="12" spans="2:82" ht="15" customHeight="1" x14ac:dyDescent="0.15">
      <c r="B12" s="4" t="s">
        <v>83</v>
      </c>
      <c r="C12" s="20">
        <v>0.34569068072678211</v>
      </c>
      <c r="D12" s="20">
        <v>0.34583501956525864</v>
      </c>
      <c r="E12" s="20">
        <v>0.34612369724221159</v>
      </c>
      <c r="F12" s="20">
        <v>0.34641237491916466</v>
      </c>
      <c r="G12" s="20">
        <v>0.34670105259611761</v>
      </c>
      <c r="H12" s="20">
        <v>0.34698973027307067</v>
      </c>
      <c r="I12" s="20">
        <v>0.34727840795002368</v>
      </c>
      <c r="J12" s="20">
        <v>0.34756708562697669</v>
      </c>
      <c r="K12" s="20">
        <v>0.34785576330392964</v>
      </c>
      <c r="L12" s="20">
        <v>0.34814444098088271</v>
      </c>
      <c r="M12" s="20">
        <v>0.34843311865783566</v>
      </c>
      <c r="N12" s="20">
        <v>0.34885668935220587</v>
      </c>
      <c r="O12" s="20">
        <v>0.34941515306399318</v>
      </c>
      <c r="P12" s="20">
        <v>0.34997361677578048</v>
      </c>
      <c r="Q12" s="20">
        <v>0.35053208048756779</v>
      </c>
      <c r="R12" s="20">
        <v>0.35109054419935515</v>
      </c>
      <c r="S12" s="20">
        <v>0.35164900791114245</v>
      </c>
      <c r="T12" s="20">
        <v>0.35220747162292976</v>
      </c>
      <c r="U12" s="20">
        <v>0.35276593533471706</v>
      </c>
      <c r="V12" s="20">
        <v>0.35332439904650442</v>
      </c>
      <c r="W12" s="20">
        <v>0.35388286275829173</v>
      </c>
      <c r="X12" s="20">
        <v>0.35490127774734748</v>
      </c>
      <c r="Y12" s="20">
        <v>0.35573213145214722</v>
      </c>
      <c r="Z12" s="20">
        <v>0.35571549640614464</v>
      </c>
      <c r="AA12" s="20">
        <v>0.35551048884074937</v>
      </c>
      <c r="AB12" s="20">
        <v>0.35433304576177527</v>
      </c>
      <c r="AC12" s="20">
        <v>0.35179699515051105</v>
      </c>
      <c r="AD12" s="20">
        <v>0.34834328837197687</v>
      </c>
      <c r="AE12" s="20">
        <v>0.34413333351289771</v>
      </c>
      <c r="AF12" s="20">
        <v>0.33857318303596329</v>
      </c>
      <c r="AG12" s="20">
        <v>0.33174817237019194</v>
      </c>
      <c r="AH12" s="20">
        <v>0.3246803747328319</v>
      </c>
      <c r="AI12" s="20">
        <v>0.31706920433898794</v>
      </c>
      <c r="AJ12" s="20">
        <v>0.30924066839752362</v>
      </c>
      <c r="AK12" s="20">
        <v>0.3013723350561538</v>
      </c>
      <c r="AL12" s="20">
        <v>0.29336543789395575</v>
      </c>
      <c r="AM12" s="20">
        <v>0.28458541567212109</v>
      </c>
      <c r="AN12" s="20">
        <v>0.27544233880524727</v>
      </c>
      <c r="AO12" s="20">
        <v>0.26615447448823398</v>
      </c>
      <c r="AP12" s="20">
        <v>0.25698977706614112</v>
      </c>
      <c r="AQ12" s="20">
        <v>0.24805814409928537</v>
      </c>
      <c r="AR12" s="20">
        <v>0.2391170312819737</v>
      </c>
      <c r="AS12" s="20">
        <v>0.23126743329298458</v>
      </c>
      <c r="AT12" s="20">
        <v>0.22379140818183649</v>
      </c>
      <c r="AU12" s="20">
        <v>0.21631108732453658</v>
      </c>
      <c r="AV12" s="20">
        <v>0.20871061313066872</v>
      </c>
      <c r="AW12" s="20">
        <v>0.20139662580321971</v>
      </c>
      <c r="AX12" s="20">
        <v>0.19482933161572849</v>
      </c>
      <c r="AY12" s="20">
        <v>0.18892350969096336</v>
      </c>
      <c r="AZ12" s="20">
        <v>0.18419538121277582</v>
      </c>
      <c r="BA12" s="20">
        <v>0.18064060729893389</v>
      </c>
      <c r="BB12" s="20">
        <v>0.17785409912819813</v>
      </c>
      <c r="BC12" s="20">
        <v>0.17549811537700943</v>
      </c>
      <c r="BD12" s="20">
        <v>0.17329447317783764</v>
      </c>
      <c r="BE12" s="20">
        <v>0.17084649391092116</v>
      </c>
      <c r="BF12" s="20">
        <v>0.16795141399351374</v>
      </c>
      <c r="BG12" s="20">
        <v>0.16646073750756968</v>
      </c>
      <c r="BH12" s="20">
        <v>0.16508559415060417</v>
      </c>
      <c r="BI12" s="20">
        <v>0.16383442762773506</v>
      </c>
      <c r="BJ12" s="20">
        <v>0.16240982538711043</v>
      </c>
      <c r="BK12" s="21">
        <v>0.16100866944515471</v>
      </c>
      <c r="BL12" s="21">
        <v>0.15981979294132281</v>
      </c>
      <c r="BM12" s="21">
        <v>0.15807738557461443</v>
      </c>
      <c r="BN12" s="21">
        <v>0.15589460827756951</v>
      </c>
      <c r="BO12" s="21">
        <v>0.1535580274425149</v>
      </c>
      <c r="BP12" s="21">
        <v>0.15138384317853903</v>
      </c>
      <c r="BQ12" s="21">
        <v>0.14880802894153344</v>
      </c>
      <c r="BR12" s="21">
        <v>0.14631239471051516</v>
      </c>
      <c r="BS12" s="21">
        <v>0.14353999204865855</v>
      </c>
      <c r="BT12" s="21">
        <v>0.13837914738892904</v>
      </c>
      <c r="BU12" s="21">
        <v>0.14170024201993023</v>
      </c>
      <c r="BV12" s="21">
        <v>0.13465517273059685</v>
      </c>
      <c r="BW12" s="21">
        <v>0.13040799116380949</v>
      </c>
      <c r="BX12" s="21">
        <v>0.12670858275805483</v>
      </c>
      <c r="BY12" s="21">
        <v>0.12325145764712322</v>
      </c>
      <c r="BZ12" s="21">
        <v>0.119820971020346</v>
      </c>
      <c r="CA12" s="21"/>
      <c r="CB12" s="21"/>
      <c r="CC12" s="21"/>
      <c r="CD12" s="21"/>
    </row>
    <row r="13" spans="2:82" ht="15" customHeight="1" x14ac:dyDescent="0.15">
      <c r="B13" s="4" t="s">
        <v>84</v>
      </c>
      <c r="C13" s="20">
        <v>0.26797379501706903</v>
      </c>
      <c r="D13" s="20">
        <v>0.26966076980481107</v>
      </c>
      <c r="E13" s="20">
        <v>0.27303471938029511</v>
      </c>
      <c r="F13" s="20">
        <v>0.27640866895577915</v>
      </c>
      <c r="G13" s="20">
        <v>0.27978261853126318</v>
      </c>
      <c r="H13" s="20">
        <v>0.28315656810674722</v>
      </c>
      <c r="I13" s="20">
        <v>0.28653051768223126</v>
      </c>
      <c r="J13" s="20">
        <v>0.28990446725771529</v>
      </c>
      <c r="K13" s="20">
        <v>0.29327841683319933</v>
      </c>
      <c r="L13" s="20">
        <v>0.29665236640868337</v>
      </c>
      <c r="M13" s="20">
        <v>0.3000263159841674</v>
      </c>
      <c r="N13" s="20">
        <v>0.30094843145125655</v>
      </c>
      <c r="O13" s="20">
        <v>0.29941871280995075</v>
      </c>
      <c r="P13" s="20">
        <v>0.297888994168645</v>
      </c>
      <c r="Q13" s="20">
        <v>0.29635927552733921</v>
      </c>
      <c r="R13" s="20">
        <v>0.29482955688603341</v>
      </c>
      <c r="S13" s="20">
        <v>0.29329983824472766</v>
      </c>
      <c r="T13" s="20">
        <v>0.29177011960342186</v>
      </c>
      <c r="U13" s="20">
        <v>0.29024040096211606</v>
      </c>
      <c r="V13" s="20">
        <v>0.28871068232081026</v>
      </c>
      <c r="W13" s="20">
        <v>0.28718096367950452</v>
      </c>
      <c r="X13" s="20">
        <v>0.28454314999635133</v>
      </c>
      <c r="Y13" s="20">
        <v>0.28206608749804041</v>
      </c>
      <c r="Z13" s="20">
        <v>0.27916447607369649</v>
      </c>
      <c r="AA13" s="20">
        <v>0.27589063739638525</v>
      </c>
      <c r="AB13" s="20">
        <v>0.27303211321656307</v>
      </c>
      <c r="AC13" s="20">
        <v>0.27086194957032866</v>
      </c>
      <c r="AD13" s="20">
        <v>0.26914491447406014</v>
      </c>
      <c r="AE13" s="20">
        <v>0.26701715484126143</v>
      </c>
      <c r="AF13" s="20">
        <v>0.2637566320523631</v>
      </c>
      <c r="AG13" s="20">
        <v>0.26014511394811035</v>
      </c>
      <c r="AH13" s="20">
        <v>0.25692220652703068</v>
      </c>
      <c r="AI13" s="20">
        <v>0.25232545789844646</v>
      </c>
      <c r="AJ13" s="20">
        <v>0.24773009340910576</v>
      </c>
      <c r="AK13" s="20">
        <v>0.24308019057459387</v>
      </c>
      <c r="AL13" s="20">
        <v>0.23817662296045078</v>
      </c>
      <c r="AM13" s="20">
        <v>0.23227364782555732</v>
      </c>
      <c r="AN13" s="20">
        <v>0.2260914306979005</v>
      </c>
      <c r="AO13" s="20">
        <v>0.21963915922658556</v>
      </c>
      <c r="AP13" s="20">
        <v>0.21266948598334567</v>
      </c>
      <c r="AQ13" s="20">
        <v>0.20503492791674172</v>
      </c>
      <c r="AR13" s="20">
        <v>0.19697216590560282</v>
      </c>
      <c r="AS13" s="20">
        <v>0.18869914672735727</v>
      </c>
      <c r="AT13" s="20">
        <v>0.180461752077092</v>
      </c>
      <c r="AU13" s="20">
        <v>0.1722040155196444</v>
      </c>
      <c r="AV13" s="20">
        <v>0.16402991703931222</v>
      </c>
      <c r="AW13" s="20">
        <v>0.15673338586616165</v>
      </c>
      <c r="AX13" s="20">
        <v>0.15017163600015782</v>
      </c>
      <c r="AY13" s="20">
        <v>0.14445335100461618</v>
      </c>
      <c r="AZ13" s="20">
        <v>0.13982335416963704</v>
      </c>
      <c r="BA13" s="20">
        <v>0.13617008516252849</v>
      </c>
      <c r="BB13" s="20">
        <v>0.13313454501919292</v>
      </c>
      <c r="BC13" s="20">
        <v>0.13149358013996504</v>
      </c>
      <c r="BD13" s="20">
        <v>0.13097659214374693</v>
      </c>
      <c r="BE13" s="20">
        <v>0.1305239497462152</v>
      </c>
      <c r="BF13" s="20">
        <v>0.13094721260978695</v>
      </c>
      <c r="BG13" s="20">
        <v>0.13209107110451285</v>
      </c>
      <c r="BH13" s="20">
        <v>0.13331963690078599</v>
      </c>
      <c r="BI13" s="20">
        <v>0.135083844075994</v>
      </c>
      <c r="BJ13" s="20">
        <v>0.13697646066847352</v>
      </c>
      <c r="BK13" s="21">
        <v>0.13906551854027943</v>
      </c>
      <c r="BL13" s="21">
        <v>0.1411859430745922</v>
      </c>
      <c r="BM13" s="21">
        <v>0.14275006699402673</v>
      </c>
      <c r="BN13" s="21">
        <v>0.14373495596765937</v>
      </c>
      <c r="BO13" s="21">
        <v>0.1444915603729279</v>
      </c>
      <c r="BP13" s="21">
        <v>0.14487043932900237</v>
      </c>
      <c r="BQ13" s="21">
        <v>0.14456478180182691</v>
      </c>
      <c r="BR13" s="21">
        <v>0.14376430895288589</v>
      </c>
      <c r="BS13" s="21">
        <v>0.14298033626636925</v>
      </c>
      <c r="BT13" s="21">
        <v>0.14088379761618522</v>
      </c>
      <c r="BU13" s="21">
        <v>0.13845314839300507</v>
      </c>
      <c r="BV13" s="21">
        <v>0.1354912764789101</v>
      </c>
      <c r="BW13" s="21">
        <v>0.13283553833322817</v>
      </c>
      <c r="BX13" s="21">
        <v>0.12993364613309505</v>
      </c>
      <c r="BY13" s="21">
        <v>0.12631489951724312</v>
      </c>
      <c r="BZ13" s="21">
        <v>0.12208748106515939</v>
      </c>
      <c r="CA13" s="21"/>
      <c r="CB13" s="21"/>
      <c r="CC13" s="21"/>
      <c r="CD13" s="21"/>
    </row>
    <row r="14" spans="2:82" ht="15" customHeight="1" x14ac:dyDescent="0.15">
      <c r="B14" s="4" t="s">
        <v>85</v>
      </c>
      <c r="C14" s="20">
        <v>0.31345440778818356</v>
      </c>
      <c r="D14" s="20">
        <v>0.31333461957679054</v>
      </c>
      <c r="E14" s="20">
        <v>0.31309504315400444</v>
      </c>
      <c r="F14" s="20">
        <v>0.31285546673121839</v>
      </c>
      <c r="G14" s="20">
        <v>0.31261589030843234</v>
      </c>
      <c r="H14" s="20">
        <v>0.31237631388564624</v>
      </c>
      <c r="I14" s="20">
        <v>0.31213673746286019</v>
      </c>
      <c r="J14" s="20">
        <v>0.31189716104007409</v>
      </c>
      <c r="K14" s="20">
        <v>0.31165758461728804</v>
      </c>
      <c r="L14" s="20">
        <v>0.31141800819450199</v>
      </c>
      <c r="M14" s="20">
        <v>0.31117843177171589</v>
      </c>
      <c r="N14" s="20">
        <v>0.30961119517336683</v>
      </c>
      <c r="O14" s="20">
        <v>0.30671629839945475</v>
      </c>
      <c r="P14" s="20">
        <v>0.30382140162554266</v>
      </c>
      <c r="Q14" s="20">
        <v>0.30092650485163058</v>
      </c>
      <c r="R14" s="20">
        <v>0.2980316080777185</v>
      </c>
      <c r="S14" s="20">
        <v>0.29513671130380648</v>
      </c>
      <c r="T14" s="20">
        <v>0.29224181452989439</v>
      </c>
      <c r="U14" s="20">
        <v>0.28934691775598231</v>
      </c>
      <c r="V14" s="20">
        <v>0.28645202098207023</v>
      </c>
      <c r="W14" s="20">
        <v>0.28355712420815815</v>
      </c>
      <c r="X14" s="20">
        <v>0.27903751883472522</v>
      </c>
      <c r="Y14" s="20">
        <v>0.27440899894844001</v>
      </c>
      <c r="Z14" s="20">
        <v>0.27002636387739448</v>
      </c>
      <c r="AA14" s="20">
        <v>0.26556848261650851</v>
      </c>
      <c r="AB14" s="20">
        <v>0.26164505792630965</v>
      </c>
      <c r="AC14" s="20">
        <v>0.25776052098030544</v>
      </c>
      <c r="AD14" s="20">
        <v>0.25413191245715461</v>
      </c>
      <c r="AE14" s="20">
        <v>0.25071093149060925</v>
      </c>
      <c r="AF14" s="20">
        <v>0.24704200008334024</v>
      </c>
      <c r="AG14" s="20">
        <v>0.24260039333969269</v>
      </c>
      <c r="AH14" s="20">
        <v>0.23796178531199327</v>
      </c>
      <c r="AI14" s="20">
        <v>0.23225513672176734</v>
      </c>
      <c r="AJ14" s="20">
        <v>0.22693969711103354</v>
      </c>
      <c r="AK14" s="20">
        <v>0.22168198636227274</v>
      </c>
      <c r="AL14" s="20">
        <v>0.21668503936703631</v>
      </c>
      <c r="AM14" s="20">
        <v>0.21154012874141181</v>
      </c>
      <c r="AN14" s="20">
        <v>0.20616593336548797</v>
      </c>
      <c r="AO14" s="20">
        <v>0.20050909023056782</v>
      </c>
      <c r="AP14" s="20">
        <v>0.19472159702285935</v>
      </c>
      <c r="AQ14" s="20">
        <v>0.18847957626315662</v>
      </c>
      <c r="AR14" s="20">
        <v>0.18187628133371905</v>
      </c>
      <c r="AS14" s="20">
        <v>0.17508853390841797</v>
      </c>
      <c r="AT14" s="20">
        <v>0.16853176847513215</v>
      </c>
      <c r="AU14" s="20">
        <v>0.16210746958917913</v>
      </c>
      <c r="AV14" s="20">
        <v>0.15591198722600325</v>
      </c>
      <c r="AW14" s="20">
        <v>0.15034418671431307</v>
      </c>
      <c r="AX14" s="20">
        <v>0.14543953948108368</v>
      </c>
      <c r="AY14" s="20">
        <v>0.14087646770181916</v>
      </c>
      <c r="AZ14" s="20">
        <v>0.13697174841139556</v>
      </c>
      <c r="BA14" s="20">
        <v>0.13364909473895786</v>
      </c>
      <c r="BB14" s="20">
        <v>0.13070146508453098</v>
      </c>
      <c r="BC14" s="20">
        <v>0.12881871529372912</v>
      </c>
      <c r="BD14" s="20">
        <v>0.12746128451572403</v>
      </c>
      <c r="BE14" s="20">
        <v>0.12658144528819096</v>
      </c>
      <c r="BF14" s="20">
        <v>0.12601998442734236</v>
      </c>
      <c r="BG14" s="20">
        <v>0.126006568623063</v>
      </c>
      <c r="BH14" s="20">
        <v>0.12625443618371632</v>
      </c>
      <c r="BI14" s="20">
        <v>0.12721991084626355</v>
      </c>
      <c r="BJ14" s="20">
        <v>0.12799031168331321</v>
      </c>
      <c r="BK14" s="21">
        <v>0.12846013722931748</v>
      </c>
      <c r="BL14" s="21">
        <v>0.12903298933967436</v>
      </c>
      <c r="BM14" s="21">
        <v>0.1296846982826888</v>
      </c>
      <c r="BN14" s="21">
        <v>0.12969451622176173</v>
      </c>
      <c r="BO14" s="21">
        <v>0.12970117572037287</v>
      </c>
      <c r="BP14" s="21">
        <v>0.12978809998470225</v>
      </c>
      <c r="BQ14" s="21">
        <v>0.1294689453331975</v>
      </c>
      <c r="BR14" s="21">
        <v>0.12899392119715813</v>
      </c>
      <c r="BS14" s="21">
        <v>0.12845180837606887</v>
      </c>
      <c r="BT14" s="21">
        <v>0.12685191202470161</v>
      </c>
      <c r="BU14" s="21">
        <v>0.12580471665142443</v>
      </c>
      <c r="BV14" s="21">
        <v>0.12368143692923275</v>
      </c>
      <c r="BW14" s="21">
        <v>0.12248323558647276</v>
      </c>
      <c r="BX14" s="21">
        <v>0.12090376295401951</v>
      </c>
      <c r="BY14" s="21">
        <v>0.11901735242123357</v>
      </c>
      <c r="BZ14" s="21">
        <v>0.11713004119361414</v>
      </c>
      <c r="CA14" s="21"/>
      <c r="CB14" s="21"/>
      <c r="CC14" s="21"/>
      <c r="CD14" s="21"/>
    </row>
    <row r="15" spans="2:82" ht="15" customHeight="1" x14ac:dyDescent="0.15">
      <c r="B15" s="4" t="s">
        <v>86</v>
      </c>
      <c r="C15" s="20">
        <v>0.30817899823947859</v>
      </c>
      <c r="D15" s="20">
        <v>0.30801265612954698</v>
      </c>
      <c r="E15" s="20">
        <v>0.30767997190968377</v>
      </c>
      <c r="F15" s="20">
        <v>0.30734728768982056</v>
      </c>
      <c r="G15" s="20">
        <v>0.3070146034699574</v>
      </c>
      <c r="H15" s="20">
        <v>0.30668191925009419</v>
      </c>
      <c r="I15" s="20">
        <v>0.30634923503023098</v>
      </c>
      <c r="J15" s="20">
        <v>0.30601655081036777</v>
      </c>
      <c r="K15" s="20">
        <v>0.30568386659050462</v>
      </c>
      <c r="L15" s="20">
        <v>0.30535118237064141</v>
      </c>
      <c r="M15" s="20">
        <v>0.30501849815077819</v>
      </c>
      <c r="N15" s="20">
        <v>0.30442172058184908</v>
      </c>
      <c r="O15" s="20">
        <v>0.3035608496638541</v>
      </c>
      <c r="P15" s="20">
        <v>0.30269997874585908</v>
      </c>
      <c r="Q15" s="20">
        <v>0.30183910782786411</v>
      </c>
      <c r="R15" s="20">
        <v>0.30097823690986913</v>
      </c>
      <c r="S15" s="20">
        <v>0.30011736599187411</v>
      </c>
      <c r="T15" s="20">
        <v>0.29925649507387914</v>
      </c>
      <c r="U15" s="20">
        <v>0.29839562415588411</v>
      </c>
      <c r="V15" s="20">
        <v>0.29753475323788914</v>
      </c>
      <c r="W15" s="20">
        <v>0.29667388231989411</v>
      </c>
      <c r="X15" s="20">
        <v>0.29466323946889206</v>
      </c>
      <c r="Y15" s="20">
        <v>0.29149442436756862</v>
      </c>
      <c r="Z15" s="20">
        <v>0.28763410557804742</v>
      </c>
      <c r="AA15" s="20">
        <v>0.28323226484113567</v>
      </c>
      <c r="AB15" s="20">
        <v>0.27961029667322285</v>
      </c>
      <c r="AC15" s="20">
        <v>0.27586485398454968</v>
      </c>
      <c r="AD15" s="20">
        <v>0.27228953861841693</v>
      </c>
      <c r="AE15" s="20">
        <v>0.2691212226396052</v>
      </c>
      <c r="AF15" s="20">
        <v>0.2659240616127056</v>
      </c>
      <c r="AG15" s="20">
        <v>0.26220943917894529</v>
      </c>
      <c r="AH15" s="20">
        <v>0.25797901772240273</v>
      </c>
      <c r="AI15" s="20">
        <v>0.25223940654669191</v>
      </c>
      <c r="AJ15" s="20">
        <v>0.24718912660348749</v>
      </c>
      <c r="AK15" s="20">
        <v>0.24240660680634077</v>
      </c>
      <c r="AL15" s="20">
        <v>0.23761331906096142</v>
      </c>
      <c r="AM15" s="20">
        <v>0.23291359217104052</v>
      </c>
      <c r="AN15" s="20">
        <v>0.22867571069929646</v>
      </c>
      <c r="AO15" s="20">
        <v>0.22447962589036108</v>
      </c>
      <c r="AP15" s="20">
        <v>0.22016863601382136</v>
      </c>
      <c r="AQ15" s="20">
        <v>0.21586106669141047</v>
      </c>
      <c r="AR15" s="20">
        <v>0.21120769005858508</v>
      </c>
      <c r="AS15" s="20">
        <v>0.20622224294629338</v>
      </c>
      <c r="AT15" s="20">
        <v>0.20165297209443789</v>
      </c>
      <c r="AU15" s="20">
        <v>0.19697365219383933</v>
      </c>
      <c r="AV15" s="20">
        <v>0.1923892521676831</v>
      </c>
      <c r="AW15" s="20">
        <v>0.18807203049466198</v>
      </c>
      <c r="AX15" s="20">
        <v>0.18399779629438068</v>
      </c>
      <c r="AY15" s="20">
        <v>0.18025969970595124</v>
      </c>
      <c r="AZ15" s="20">
        <v>0.17704111850341286</v>
      </c>
      <c r="BA15" s="20">
        <v>0.17440242830055599</v>
      </c>
      <c r="BB15" s="20">
        <v>0.17214582264760817</v>
      </c>
      <c r="BC15" s="20">
        <v>0.17050116704652074</v>
      </c>
      <c r="BD15" s="20">
        <v>0.16883231899525125</v>
      </c>
      <c r="BE15" s="20">
        <v>0.16740590487418899</v>
      </c>
      <c r="BF15" s="20">
        <v>0.16585383436089762</v>
      </c>
      <c r="BG15" s="20">
        <v>0.16517462558086204</v>
      </c>
      <c r="BH15" s="20">
        <v>0.16442990181394854</v>
      </c>
      <c r="BI15" s="20">
        <v>0.16446520059489947</v>
      </c>
      <c r="BJ15" s="20">
        <v>0.16510720286105282</v>
      </c>
      <c r="BK15" s="21">
        <v>0.16554043398213097</v>
      </c>
      <c r="BL15" s="21">
        <v>0.16605879276460656</v>
      </c>
      <c r="BM15" s="21">
        <v>0.16650136245719277</v>
      </c>
      <c r="BN15" s="21">
        <v>0.1664176338808476</v>
      </c>
      <c r="BO15" s="21">
        <v>0.16571645272580701</v>
      </c>
      <c r="BP15" s="21">
        <v>0.16499126597586411</v>
      </c>
      <c r="BQ15" s="21">
        <v>0.16404838730990579</v>
      </c>
      <c r="BR15" s="21">
        <v>0.16309447745696526</v>
      </c>
      <c r="BS15" s="21">
        <v>0.16222339776836683</v>
      </c>
      <c r="BT15" s="21">
        <v>0.15999135581833301</v>
      </c>
      <c r="BU15" s="21">
        <v>0.15864207789160867</v>
      </c>
      <c r="BV15" s="21">
        <v>0.15623340635957289</v>
      </c>
      <c r="BW15" s="21">
        <v>0.15409613932097552</v>
      </c>
      <c r="BX15" s="21">
        <v>0.151586635169254</v>
      </c>
      <c r="BY15" s="21">
        <v>0.14893274684296082</v>
      </c>
      <c r="BZ15" s="21">
        <v>0.14607045259422891</v>
      </c>
      <c r="CA15" s="21"/>
      <c r="CB15" s="21"/>
      <c r="CC15" s="21"/>
      <c r="CD15" s="21"/>
    </row>
    <row r="16" spans="2:82" ht="15" customHeight="1" x14ac:dyDescent="0.15">
      <c r="B16" s="4" t="s">
        <v>87</v>
      </c>
      <c r="C16" s="20">
        <v>0.21089465101599811</v>
      </c>
      <c r="D16" s="20">
        <v>0.21271540637982431</v>
      </c>
      <c r="E16" s="20">
        <v>0.21635691710747668</v>
      </c>
      <c r="F16" s="20">
        <v>0.21999842783512905</v>
      </c>
      <c r="G16" s="20">
        <v>0.22363993856278142</v>
      </c>
      <c r="H16" s="20">
        <v>0.22728144929043381</v>
      </c>
      <c r="I16" s="20">
        <v>0.23092296001808618</v>
      </c>
      <c r="J16" s="20">
        <v>0.23456447074573855</v>
      </c>
      <c r="K16" s="20">
        <v>0.23820598147339095</v>
      </c>
      <c r="L16" s="20">
        <v>0.24184749220104332</v>
      </c>
      <c r="M16" s="20">
        <v>0.24548900292869569</v>
      </c>
      <c r="N16" s="20">
        <v>0.24847914099429377</v>
      </c>
      <c r="O16" s="20">
        <v>0.25081790639783752</v>
      </c>
      <c r="P16" s="20">
        <v>0.25315667180138129</v>
      </c>
      <c r="Q16" s="20">
        <v>0.25549543720492507</v>
      </c>
      <c r="R16" s="20">
        <v>0.25783420260846879</v>
      </c>
      <c r="S16" s="20">
        <v>0.26017296801201256</v>
      </c>
      <c r="T16" s="20">
        <v>0.26251173341555634</v>
      </c>
      <c r="U16" s="20">
        <v>0.26485049881910011</v>
      </c>
      <c r="V16" s="20">
        <v>0.26718926422264389</v>
      </c>
      <c r="W16" s="20">
        <v>0.2695280296261876</v>
      </c>
      <c r="X16" s="20">
        <v>0.2721387162000386</v>
      </c>
      <c r="Y16" s="20">
        <v>0.27433381808057128</v>
      </c>
      <c r="Z16" s="20">
        <v>0.27624646967287697</v>
      </c>
      <c r="AA16" s="20">
        <v>0.27711526294460537</v>
      </c>
      <c r="AB16" s="20">
        <v>0.27836244648459418</v>
      </c>
      <c r="AC16" s="20">
        <v>0.27844853593898244</v>
      </c>
      <c r="AD16" s="20">
        <v>0.27800738657160445</v>
      </c>
      <c r="AE16" s="20">
        <v>0.27641834438240009</v>
      </c>
      <c r="AF16" s="20">
        <v>0.27330277223260308</v>
      </c>
      <c r="AG16" s="20">
        <v>0.26862354631873103</v>
      </c>
      <c r="AH16" s="20">
        <v>0.26345302596622328</v>
      </c>
      <c r="AI16" s="20">
        <v>0.25700613975929526</v>
      </c>
      <c r="AJ16" s="20">
        <v>0.25039339135821176</v>
      </c>
      <c r="AK16" s="20">
        <v>0.24385358681212144</v>
      </c>
      <c r="AL16" s="20">
        <v>0.2379716144116954</v>
      </c>
      <c r="AM16" s="20">
        <v>0.23147658718949024</v>
      </c>
      <c r="AN16" s="20">
        <v>0.22433234117581399</v>
      </c>
      <c r="AO16" s="20">
        <v>0.21674352466865554</v>
      </c>
      <c r="AP16" s="20">
        <v>0.20893680448952853</v>
      </c>
      <c r="AQ16" s="20">
        <v>0.20067413680450774</v>
      </c>
      <c r="AR16" s="20">
        <v>0.19247295739426012</v>
      </c>
      <c r="AS16" s="20">
        <v>0.18510546600910741</v>
      </c>
      <c r="AT16" s="20">
        <v>0.1780623830627881</v>
      </c>
      <c r="AU16" s="20">
        <v>0.17134707345492747</v>
      </c>
      <c r="AV16" s="20">
        <v>0.1649318478704343</v>
      </c>
      <c r="AW16" s="20">
        <v>0.15974823622190346</v>
      </c>
      <c r="AX16" s="20">
        <v>0.15549250085696223</v>
      </c>
      <c r="AY16" s="20">
        <v>0.15195691975684972</v>
      </c>
      <c r="AZ16" s="20">
        <v>0.14954348699012504</v>
      </c>
      <c r="BA16" s="20">
        <v>0.14823424789687439</v>
      </c>
      <c r="BB16" s="20">
        <v>0.1475542207326036</v>
      </c>
      <c r="BC16" s="20">
        <v>0.14760669167961232</v>
      </c>
      <c r="BD16" s="20">
        <v>0.14910476578186627</v>
      </c>
      <c r="BE16" s="20">
        <v>0.15061468512637438</v>
      </c>
      <c r="BF16" s="20">
        <v>0.15195185375338072</v>
      </c>
      <c r="BG16" s="20">
        <v>0.15415745892254989</v>
      </c>
      <c r="BH16" s="20">
        <v>0.15599658672050551</v>
      </c>
      <c r="BI16" s="20">
        <v>0.15836541475036553</v>
      </c>
      <c r="BJ16" s="20">
        <v>0.16106414489431772</v>
      </c>
      <c r="BK16" s="21">
        <v>0.16330575265453681</v>
      </c>
      <c r="BL16" s="21">
        <v>0.16559123734384784</v>
      </c>
      <c r="BM16" s="21">
        <v>0.16735648138794282</v>
      </c>
      <c r="BN16" s="21">
        <v>0.16830625988406755</v>
      </c>
      <c r="BO16" s="21">
        <v>0.168985222907163</v>
      </c>
      <c r="BP16" s="21">
        <v>0.16907615171582602</v>
      </c>
      <c r="BQ16" s="21">
        <v>0.16864919702801126</v>
      </c>
      <c r="BR16" s="21">
        <v>0.16803127469256893</v>
      </c>
      <c r="BS16" s="21">
        <v>0.16670287757656813</v>
      </c>
      <c r="BT16" s="21">
        <v>0.16235947441541618</v>
      </c>
      <c r="BU16" s="21">
        <v>0.15996277318070026</v>
      </c>
      <c r="BV16" s="21">
        <v>0.15680320021307173</v>
      </c>
      <c r="BW16" s="21">
        <v>0.15417500658103384</v>
      </c>
      <c r="BX16" s="21">
        <v>0.15055901304797284</v>
      </c>
      <c r="BY16" s="21">
        <v>0.14648065609749714</v>
      </c>
      <c r="BZ16" s="21">
        <v>0.14190016679995879</v>
      </c>
      <c r="CA16" s="21"/>
      <c r="CB16" s="21"/>
      <c r="CC16" s="21"/>
      <c r="CD16" s="21"/>
    </row>
    <row r="17" spans="2:82" ht="15" customHeight="1" x14ac:dyDescent="0.15">
      <c r="B17" s="4" t="s">
        <v>88</v>
      </c>
      <c r="C17" s="20">
        <v>0.24942903983555509</v>
      </c>
      <c r="D17" s="20">
        <v>0.25007207451661656</v>
      </c>
      <c r="E17" s="20">
        <v>0.25135814387873945</v>
      </c>
      <c r="F17" s="20">
        <v>0.25264421324086239</v>
      </c>
      <c r="G17" s="20">
        <v>0.25393028260298528</v>
      </c>
      <c r="H17" s="20">
        <v>0.25521635196510817</v>
      </c>
      <c r="I17" s="20">
        <v>0.25650242132723111</v>
      </c>
      <c r="J17" s="20">
        <v>0.257788490689354</v>
      </c>
      <c r="K17" s="20">
        <v>0.25907456005147689</v>
      </c>
      <c r="L17" s="20">
        <v>0.26036062941359983</v>
      </c>
      <c r="M17" s="20">
        <v>0.26164669877572272</v>
      </c>
      <c r="N17" s="20">
        <v>0.26342023674797393</v>
      </c>
      <c r="O17" s="20">
        <v>0.26568124333035337</v>
      </c>
      <c r="P17" s="20">
        <v>0.2679422499127328</v>
      </c>
      <c r="Q17" s="20">
        <v>0.27020325649511223</v>
      </c>
      <c r="R17" s="20">
        <v>0.27246426307749166</v>
      </c>
      <c r="S17" s="20">
        <v>0.2747252696598711</v>
      </c>
      <c r="T17" s="20">
        <v>0.27698627624225053</v>
      </c>
      <c r="U17" s="20">
        <v>0.27924728282462996</v>
      </c>
      <c r="V17" s="20">
        <v>0.28150828940700939</v>
      </c>
      <c r="W17" s="20">
        <v>0.28376929598938883</v>
      </c>
      <c r="X17" s="20">
        <v>0.28602917300309127</v>
      </c>
      <c r="Y17" s="20">
        <v>0.28756636147034503</v>
      </c>
      <c r="Z17" s="20">
        <v>0.28842717451560701</v>
      </c>
      <c r="AA17" s="20">
        <v>0.28851457018915722</v>
      </c>
      <c r="AB17" s="20">
        <v>0.28882268093441305</v>
      </c>
      <c r="AC17" s="20">
        <v>0.2885257611692868</v>
      </c>
      <c r="AD17" s="20">
        <v>0.28806423647734808</v>
      </c>
      <c r="AE17" s="20">
        <v>0.28712268542361563</v>
      </c>
      <c r="AF17" s="20">
        <v>0.28483452384466873</v>
      </c>
      <c r="AG17" s="20">
        <v>0.2807312151074815</v>
      </c>
      <c r="AH17" s="20">
        <v>0.27672995476653905</v>
      </c>
      <c r="AI17" s="20">
        <v>0.2718602979019914</v>
      </c>
      <c r="AJ17" s="20">
        <v>0.26647110145817848</v>
      </c>
      <c r="AK17" s="20">
        <v>0.2608857240946344</v>
      </c>
      <c r="AL17" s="20">
        <v>0.25527901685469395</v>
      </c>
      <c r="AM17" s="20">
        <v>0.24895460161695335</v>
      </c>
      <c r="AN17" s="20">
        <v>0.24232618831997715</v>
      </c>
      <c r="AO17" s="20">
        <v>0.23542507126312165</v>
      </c>
      <c r="AP17" s="20">
        <v>0.22846805837975218</v>
      </c>
      <c r="AQ17" s="20">
        <v>0.22096649128241161</v>
      </c>
      <c r="AR17" s="20">
        <v>0.21335397655217214</v>
      </c>
      <c r="AS17" s="20">
        <v>0.20585099940052393</v>
      </c>
      <c r="AT17" s="20">
        <v>0.1983876311373903</v>
      </c>
      <c r="AU17" s="20">
        <v>0.19074234558188544</v>
      </c>
      <c r="AV17" s="20">
        <v>0.18334686050704802</v>
      </c>
      <c r="AW17" s="20">
        <v>0.17689904193310468</v>
      </c>
      <c r="AX17" s="20">
        <v>0.17129164075025835</v>
      </c>
      <c r="AY17" s="20">
        <v>0.16632923765171073</v>
      </c>
      <c r="AZ17" s="20">
        <v>0.16270656343173234</v>
      </c>
      <c r="BA17" s="20">
        <v>0.16010759495361504</v>
      </c>
      <c r="BB17" s="20">
        <v>0.15823988647848403</v>
      </c>
      <c r="BC17" s="20">
        <v>0.15692192288234114</v>
      </c>
      <c r="BD17" s="20">
        <v>0.15688925469408599</v>
      </c>
      <c r="BE17" s="20">
        <v>0.15673558754276992</v>
      </c>
      <c r="BF17" s="20">
        <v>0.15633490474493689</v>
      </c>
      <c r="BG17" s="20">
        <v>0.15706569307598087</v>
      </c>
      <c r="BH17" s="20">
        <v>0.1576814488559232</v>
      </c>
      <c r="BI17" s="20">
        <v>0.15872880643986628</v>
      </c>
      <c r="BJ17" s="20">
        <v>0.15988057372934947</v>
      </c>
      <c r="BK17" s="21">
        <v>0.16056150320558382</v>
      </c>
      <c r="BL17" s="21">
        <v>0.16123941678519235</v>
      </c>
      <c r="BM17" s="21">
        <v>0.16177181629537266</v>
      </c>
      <c r="BN17" s="21">
        <v>0.1620325424954098</v>
      </c>
      <c r="BO17" s="21">
        <v>0.16216005662387398</v>
      </c>
      <c r="BP17" s="21">
        <v>0.16214873985076089</v>
      </c>
      <c r="BQ17" s="21">
        <v>0.16160655635908266</v>
      </c>
      <c r="BR17" s="21">
        <v>0.16085373997044991</v>
      </c>
      <c r="BS17" s="21">
        <v>0.15975461446777967</v>
      </c>
      <c r="BT17" s="21">
        <v>0.15692183389560743</v>
      </c>
      <c r="BU17" s="21">
        <v>0.15457355408092482</v>
      </c>
      <c r="BV17" s="21">
        <v>0.15141895016730755</v>
      </c>
      <c r="BW17" s="21">
        <v>0.14950816646458756</v>
      </c>
      <c r="BX17" s="21">
        <v>0.14733281776318452</v>
      </c>
      <c r="BY17" s="21">
        <v>0.14416725160953234</v>
      </c>
      <c r="BZ17" s="21">
        <v>0.14066150651615356</v>
      </c>
      <c r="CA17" s="21"/>
      <c r="CB17" s="21"/>
      <c r="CC17" s="21"/>
      <c r="CD17" s="21"/>
    </row>
    <row r="18" spans="2:82" ht="15" customHeight="1" x14ac:dyDescent="0.15">
      <c r="B18" s="4" t="s">
        <v>89</v>
      </c>
      <c r="C18" s="20">
        <v>0.31558143915083353</v>
      </c>
      <c r="D18" s="20">
        <v>0.31566769700782904</v>
      </c>
      <c r="E18" s="20">
        <v>0.31584021272182006</v>
      </c>
      <c r="F18" s="20">
        <v>0.31601272843581102</v>
      </c>
      <c r="G18" s="20">
        <v>0.31618524414980204</v>
      </c>
      <c r="H18" s="20">
        <v>0.31635775986379305</v>
      </c>
      <c r="I18" s="20">
        <v>0.31653027557778401</v>
      </c>
      <c r="J18" s="20">
        <v>0.31670279129177503</v>
      </c>
      <c r="K18" s="20">
        <v>0.31687530700576605</v>
      </c>
      <c r="L18" s="20">
        <v>0.31704782271975701</v>
      </c>
      <c r="M18" s="20">
        <v>0.31722033843374803</v>
      </c>
      <c r="N18" s="20">
        <v>0.31668142659248899</v>
      </c>
      <c r="O18" s="20">
        <v>0.31543108719597984</v>
      </c>
      <c r="P18" s="20">
        <v>0.31418074779947069</v>
      </c>
      <c r="Q18" s="20">
        <v>0.31293040840296155</v>
      </c>
      <c r="R18" s="20">
        <v>0.31168006900645245</v>
      </c>
      <c r="S18" s="20">
        <v>0.31042972960994331</v>
      </c>
      <c r="T18" s="20">
        <v>0.30917939021343416</v>
      </c>
      <c r="U18" s="20">
        <v>0.30792905081692501</v>
      </c>
      <c r="V18" s="20">
        <v>0.30667871142041592</v>
      </c>
      <c r="W18" s="20">
        <v>0.30542837202390677</v>
      </c>
      <c r="X18" s="20">
        <v>0.30245127646240272</v>
      </c>
      <c r="Y18" s="20">
        <v>0.29846980629910091</v>
      </c>
      <c r="Z18" s="20">
        <v>0.29455654609363546</v>
      </c>
      <c r="AA18" s="20">
        <v>0.29001750877359006</v>
      </c>
      <c r="AB18" s="20">
        <v>0.28568903013872493</v>
      </c>
      <c r="AC18" s="20">
        <v>0.28162339563782013</v>
      </c>
      <c r="AD18" s="20">
        <v>0.27777058471269422</v>
      </c>
      <c r="AE18" s="20">
        <v>0.27427691618070116</v>
      </c>
      <c r="AF18" s="20">
        <v>0.27080483137134848</v>
      </c>
      <c r="AG18" s="20">
        <v>0.2671683924540364</v>
      </c>
      <c r="AH18" s="20">
        <v>0.26333317482543156</v>
      </c>
      <c r="AI18" s="20">
        <v>0.25767464595124034</v>
      </c>
      <c r="AJ18" s="20">
        <v>0.25303235478808378</v>
      </c>
      <c r="AK18" s="20">
        <v>0.24893582401633857</v>
      </c>
      <c r="AL18" s="20">
        <v>0.24472471251845707</v>
      </c>
      <c r="AM18" s="20">
        <v>0.24101789542736879</v>
      </c>
      <c r="AN18" s="20">
        <v>0.23766633602215942</v>
      </c>
      <c r="AO18" s="20">
        <v>0.23385209306768789</v>
      </c>
      <c r="AP18" s="20">
        <v>0.22988290081749901</v>
      </c>
      <c r="AQ18" s="20">
        <v>0.22569476758669377</v>
      </c>
      <c r="AR18" s="20">
        <v>0.22107407672406976</v>
      </c>
      <c r="AS18" s="20">
        <v>0.2161684790275889</v>
      </c>
      <c r="AT18" s="20">
        <v>0.21183832234060546</v>
      </c>
      <c r="AU18" s="20">
        <v>0.20730211618249467</v>
      </c>
      <c r="AV18" s="20">
        <v>0.20238238343526019</v>
      </c>
      <c r="AW18" s="20">
        <v>0.19751725667292475</v>
      </c>
      <c r="AX18" s="20">
        <v>0.19302875436619824</v>
      </c>
      <c r="AY18" s="20">
        <v>0.18848444102958126</v>
      </c>
      <c r="AZ18" s="20">
        <v>0.18436101969728266</v>
      </c>
      <c r="BA18" s="20">
        <v>0.18066610838210456</v>
      </c>
      <c r="BB18" s="20">
        <v>0.17726810177604471</v>
      </c>
      <c r="BC18" s="20">
        <v>0.17449875976394583</v>
      </c>
      <c r="BD18" s="20">
        <v>0.17147181990119681</v>
      </c>
      <c r="BE18" s="20">
        <v>0.16833635862231305</v>
      </c>
      <c r="BF18" s="20">
        <v>0.16539013660165641</v>
      </c>
      <c r="BG18" s="20">
        <v>0.1629262783756599</v>
      </c>
      <c r="BH18" s="20">
        <v>0.1605625249199546</v>
      </c>
      <c r="BI18" s="20">
        <v>0.15875799524217785</v>
      </c>
      <c r="BJ18" s="20">
        <v>0.15754080509887475</v>
      </c>
      <c r="BK18" s="21">
        <v>0.15630075107126837</v>
      </c>
      <c r="BL18" s="21">
        <v>0.1553281971071179</v>
      </c>
      <c r="BM18" s="21">
        <v>0.15459262008379601</v>
      </c>
      <c r="BN18" s="21">
        <v>0.15331340664858739</v>
      </c>
      <c r="BO18" s="21">
        <v>0.15228647393805436</v>
      </c>
      <c r="BP18" s="21">
        <v>0.15111826226870476</v>
      </c>
      <c r="BQ18" s="21">
        <v>0.14990548955506416</v>
      </c>
      <c r="BR18" s="21">
        <v>0.14878921752710947</v>
      </c>
      <c r="BS18" s="21">
        <v>0.14739582649964669</v>
      </c>
      <c r="BT18" s="21">
        <v>0.14489112777975369</v>
      </c>
      <c r="BU18" s="21">
        <v>0.14318186096417748</v>
      </c>
      <c r="BV18" s="21">
        <v>0.14092130935340164</v>
      </c>
      <c r="BW18" s="21">
        <v>0.13903211130909504</v>
      </c>
      <c r="BX18" s="21">
        <v>0.13699033087572471</v>
      </c>
      <c r="BY18" s="21">
        <v>0.13422738487076391</v>
      </c>
      <c r="BZ18" s="21">
        <v>0.1314205718353304</v>
      </c>
      <c r="CA18" s="21"/>
      <c r="CB18" s="21"/>
      <c r="CC18" s="21"/>
      <c r="CD18" s="21"/>
    </row>
    <row r="19" spans="2:82" ht="15" customHeight="1" x14ac:dyDescent="0.15">
      <c r="B19" s="4" t="s">
        <v>90</v>
      </c>
      <c r="C19" s="20">
        <v>0.28892262050769651</v>
      </c>
      <c r="D19" s="20">
        <v>0.28881443520781819</v>
      </c>
      <c r="E19" s="20">
        <v>0.28859806460806153</v>
      </c>
      <c r="F19" s="20">
        <v>0.28838169400830488</v>
      </c>
      <c r="G19" s="20">
        <v>0.28816532340854822</v>
      </c>
      <c r="H19" s="20">
        <v>0.28794895280879157</v>
      </c>
      <c r="I19" s="20">
        <v>0.28773258220903491</v>
      </c>
      <c r="J19" s="20">
        <v>0.28751621160927826</v>
      </c>
      <c r="K19" s="20">
        <v>0.28729984100952161</v>
      </c>
      <c r="L19" s="20">
        <v>0.28708347040976495</v>
      </c>
      <c r="M19" s="20">
        <v>0.2868670998100083</v>
      </c>
      <c r="N19" s="20">
        <v>0.28554436937794575</v>
      </c>
      <c r="O19" s="20">
        <v>0.28311527911357737</v>
      </c>
      <c r="P19" s="20">
        <v>0.28068618884920898</v>
      </c>
      <c r="Q19" s="20">
        <v>0.27825709858484055</v>
      </c>
      <c r="R19" s="20">
        <v>0.27582800832047216</v>
      </c>
      <c r="S19" s="20">
        <v>0.27339891805610378</v>
      </c>
      <c r="T19" s="20">
        <v>0.27096982779173534</v>
      </c>
      <c r="U19" s="20">
        <v>0.26854073752736696</v>
      </c>
      <c r="V19" s="20">
        <v>0.26611164726299857</v>
      </c>
      <c r="W19" s="20">
        <v>0.26368255699863014</v>
      </c>
      <c r="X19" s="20">
        <v>0.25963789373796875</v>
      </c>
      <c r="Y19" s="20">
        <v>0.2579044970679526</v>
      </c>
      <c r="Z19" s="20">
        <v>0.25638132643604622</v>
      </c>
      <c r="AA19" s="20">
        <v>0.25488280448132211</v>
      </c>
      <c r="AB19" s="20">
        <v>0.2542564505550805</v>
      </c>
      <c r="AC19" s="20">
        <v>0.25345098248774656</v>
      </c>
      <c r="AD19" s="20">
        <v>0.25275810113893865</v>
      </c>
      <c r="AE19" s="20">
        <v>0.25231615419489328</v>
      </c>
      <c r="AF19" s="20">
        <v>0.25162769172781391</v>
      </c>
      <c r="AG19" s="20">
        <v>0.25019338848422162</v>
      </c>
      <c r="AH19" s="20">
        <v>0.24864914578670422</v>
      </c>
      <c r="AI19" s="20">
        <v>0.24455402220158159</v>
      </c>
      <c r="AJ19" s="20">
        <v>0.24044901676161751</v>
      </c>
      <c r="AK19" s="20">
        <v>0.23586599950540174</v>
      </c>
      <c r="AL19" s="20">
        <v>0.23107430579362359</v>
      </c>
      <c r="AM19" s="20">
        <v>0.2260363817778587</v>
      </c>
      <c r="AN19" s="20">
        <v>0.22062494787067902</v>
      </c>
      <c r="AO19" s="20">
        <v>0.21482691072818882</v>
      </c>
      <c r="AP19" s="20">
        <v>0.20856409544094709</v>
      </c>
      <c r="AQ19" s="20">
        <v>0.20196082648840133</v>
      </c>
      <c r="AR19" s="20">
        <v>0.19449963190058278</v>
      </c>
      <c r="AS19" s="20">
        <v>0.18613168493680987</v>
      </c>
      <c r="AT19" s="20">
        <v>0.17805686099863466</v>
      </c>
      <c r="AU19" s="20">
        <v>0.17002440089158372</v>
      </c>
      <c r="AV19" s="20">
        <v>0.16206871240397991</v>
      </c>
      <c r="AW19" s="20">
        <v>0.15478203114455485</v>
      </c>
      <c r="AX19" s="20">
        <v>0.14819427469397936</v>
      </c>
      <c r="AY19" s="20">
        <v>0.14229038940849636</v>
      </c>
      <c r="AZ19" s="20">
        <v>0.13732488250306107</v>
      </c>
      <c r="BA19" s="20">
        <v>0.13312495623302814</v>
      </c>
      <c r="BB19" s="20">
        <v>0.12965472168201841</v>
      </c>
      <c r="BC19" s="20">
        <v>0.12733765523640703</v>
      </c>
      <c r="BD19" s="20">
        <v>0.125746731744422</v>
      </c>
      <c r="BE19" s="20">
        <v>0.12440177711542554</v>
      </c>
      <c r="BF19" s="20">
        <v>0.12334821444961193</v>
      </c>
      <c r="BG19" s="20">
        <v>0.12282406122842555</v>
      </c>
      <c r="BH19" s="20">
        <v>0.12282489124618698</v>
      </c>
      <c r="BI19" s="20">
        <v>0.1231616444434</v>
      </c>
      <c r="BJ19" s="20">
        <v>0.12364624218867731</v>
      </c>
      <c r="BK19" s="21">
        <v>0.1242242175231064</v>
      </c>
      <c r="BL19" s="21">
        <v>0.12518612001229146</v>
      </c>
      <c r="BM19" s="21">
        <v>0.12624031611805017</v>
      </c>
      <c r="BN19" s="21">
        <v>0.12678439505549793</v>
      </c>
      <c r="BO19" s="21">
        <v>0.12715619256555588</v>
      </c>
      <c r="BP19" s="21">
        <v>0.12745597393113622</v>
      </c>
      <c r="BQ19" s="21">
        <v>0.12756138460908306</v>
      </c>
      <c r="BR19" s="21">
        <v>0.12748240749508771</v>
      </c>
      <c r="BS19" s="21">
        <v>0.1272626427333669</v>
      </c>
      <c r="BT19" s="21">
        <v>0.12601100165450951</v>
      </c>
      <c r="BU19" s="21">
        <v>0.12473293982948166</v>
      </c>
      <c r="BV19" s="21">
        <v>0.12283554046641883</v>
      </c>
      <c r="BW19" s="21">
        <v>0.12130941433788958</v>
      </c>
      <c r="BX19" s="21">
        <v>0.11952396547738306</v>
      </c>
      <c r="BY19" s="21">
        <v>0.11738459741772586</v>
      </c>
      <c r="BZ19" s="21">
        <v>0.11472106454158421</v>
      </c>
      <c r="CA19" s="21"/>
      <c r="CB19" s="21"/>
      <c r="CC19" s="21"/>
      <c r="CD19" s="21"/>
    </row>
    <row r="20" spans="2:82" ht="15" customHeight="1" x14ac:dyDescent="0.15">
      <c r="B20" s="4" t="s">
        <v>91</v>
      </c>
      <c r="C20" s="20">
        <v>0.24493389297418441</v>
      </c>
      <c r="D20" s="20">
        <v>0.24609430049668266</v>
      </c>
      <c r="E20" s="20">
        <v>0.24841511554167917</v>
      </c>
      <c r="F20" s="20">
        <v>0.25073593058667565</v>
      </c>
      <c r="G20" s="20">
        <v>0.25305674563167219</v>
      </c>
      <c r="H20" s="20">
        <v>0.25537756067666867</v>
      </c>
      <c r="I20" s="20">
        <v>0.25769837572166515</v>
      </c>
      <c r="J20" s="20">
        <v>0.26001919076666169</v>
      </c>
      <c r="K20" s="20">
        <v>0.26234000581165817</v>
      </c>
      <c r="L20" s="20">
        <v>0.26466082085665465</v>
      </c>
      <c r="M20" s="20">
        <v>0.26698163590165119</v>
      </c>
      <c r="N20" s="20">
        <v>0.26958078340717578</v>
      </c>
      <c r="O20" s="20">
        <v>0.27245826337322854</v>
      </c>
      <c r="P20" s="20">
        <v>0.27533574333928124</v>
      </c>
      <c r="Q20" s="20">
        <v>0.27821322330533399</v>
      </c>
      <c r="R20" s="20">
        <v>0.28109070327138674</v>
      </c>
      <c r="S20" s="20">
        <v>0.28396818323743944</v>
      </c>
      <c r="T20" s="20">
        <v>0.2868456632034922</v>
      </c>
      <c r="U20" s="20">
        <v>0.28972314316954489</v>
      </c>
      <c r="V20" s="20">
        <v>0.29260062313559765</v>
      </c>
      <c r="W20" s="20">
        <v>0.29547810310165035</v>
      </c>
      <c r="X20" s="20">
        <v>0.29955666847547391</v>
      </c>
      <c r="Y20" s="20">
        <v>0.30238866373671047</v>
      </c>
      <c r="Z20" s="20">
        <v>0.30408204501087849</v>
      </c>
      <c r="AA20" s="20">
        <v>0.30459506778160628</v>
      </c>
      <c r="AB20" s="20">
        <v>0.30509946148794093</v>
      </c>
      <c r="AC20" s="20">
        <v>0.30451691610386</v>
      </c>
      <c r="AD20" s="20">
        <v>0.3032266309737715</v>
      </c>
      <c r="AE20" s="20">
        <v>0.30033420532092309</v>
      </c>
      <c r="AF20" s="20">
        <v>0.29565550039307581</v>
      </c>
      <c r="AG20" s="20">
        <v>0.28920025282781714</v>
      </c>
      <c r="AH20" s="20">
        <v>0.28307648006951541</v>
      </c>
      <c r="AI20" s="20">
        <v>0.2775505943751812</v>
      </c>
      <c r="AJ20" s="20">
        <v>0.27146459414081975</v>
      </c>
      <c r="AK20" s="20">
        <v>0.26501279214694379</v>
      </c>
      <c r="AL20" s="20">
        <v>0.25818556304894158</v>
      </c>
      <c r="AM20" s="20">
        <v>0.25053804942491603</v>
      </c>
      <c r="AN20" s="20">
        <v>0.24240289794682421</v>
      </c>
      <c r="AO20" s="20">
        <v>0.2335050048871119</v>
      </c>
      <c r="AP20" s="20">
        <v>0.22422705929517092</v>
      </c>
      <c r="AQ20" s="20">
        <v>0.21438945577198956</v>
      </c>
      <c r="AR20" s="20">
        <v>0.20497980107957281</v>
      </c>
      <c r="AS20" s="20">
        <v>0.19714179459811842</v>
      </c>
      <c r="AT20" s="20">
        <v>0.18978015653228578</v>
      </c>
      <c r="AU20" s="20">
        <v>0.18259787737353184</v>
      </c>
      <c r="AV20" s="20">
        <v>0.17581031702590352</v>
      </c>
      <c r="AW20" s="20">
        <v>0.16988620464779094</v>
      </c>
      <c r="AX20" s="20">
        <v>0.16486005503826953</v>
      </c>
      <c r="AY20" s="20">
        <v>0.16040490462521487</v>
      </c>
      <c r="AZ20" s="20">
        <v>0.15698889021244</v>
      </c>
      <c r="BA20" s="20">
        <v>0.15481701224513583</v>
      </c>
      <c r="BB20" s="20">
        <v>0.15363816820812146</v>
      </c>
      <c r="BC20" s="20">
        <v>0.15351625948312109</v>
      </c>
      <c r="BD20" s="20">
        <v>0.15502771612411254</v>
      </c>
      <c r="BE20" s="20">
        <v>0.15565882336474735</v>
      </c>
      <c r="BF20" s="20">
        <v>0.15582404816317411</v>
      </c>
      <c r="BG20" s="20">
        <v>0.15699738437410118</v>
      </c>
      <c r="BH20" s="20">
        <v>0.15773585417728486</v>
      </c>
      <c r="BI20" s="20">
        <v>0.15937502520016858</v>
      </c>
      <c r="BJ20" s="20">
        <v>0.16121702103118704</v>
      </c>
      <c r="BK20" s="21">
        <v>0.16274471335814086</v>
      </c>
      <c r="BL20" s="21">
        <v>0.16415468171088837</v>
      </c>
      <c r="BM20" s="21">
        <v>0.16571598100360838</v>
      </c>
      <c r="BN20" s="21">
        <v>0.16688247285637703</v>
      </c>
      <c r="BO20" s="21">
        <v>0.16786418688147142</v>
      </c>
      <c r="BP20" s="21">
        <v>0.16843207530132812</v>
      </c>
      <c r="BQ20" s="21">
        <v>0.16839279689062753</v>
      </c>
      <c r="BR20" s="21">
        <v>0.1677470493300787</v>
      </c>
      <c r="BS20" s="21">
        <v>0.16615138477832403</v>
      </c>
      <c r="BT20" s="21">
        <v>0.16228067936816562</v>
      </c>
      <c r="BU20" s="21">
        <v>0.15945117361396058</v>
      </c>
      <c r="BV20" s="21">
        <v>0.15611280581296963</v>
      </c>
      <c r="BW20" s="21">
        <v>0.15305309676162063</v>
      </c>
      <c r="BX20" s="21">
        <v>0.14948684904181292</v>
      </c>
      <c r="BY20" s="21">
        <v>0.1455393532063568</v>
      </c>
      <c r="BZ20" s="21">
        <v>0.14161329788439442</v>
      </c>
      <c r="CA20" s="21"/>
      <c r="CB20" s="21"/>
      <c r="CC20" s="21"/>
      <c r="CD20" s="21"/>
    </row>
    <row r="21" spans="2:82" ht="15" customHeight="1" x14ac:dyDescent="0.15">
      <c r="B21" s="4" t="s">
        <v>92</v>
      </c>
      <c r="C21" s="20">
        <v>0.30369021833543886</v>
      </c>
      <c r="D21" s="20">
        <v>0.30405679884266662</v>
      </c>
      <c r="E21" s="20">
        <v>0.30478995985712221</v>
      </c>
      <c r="F21" s="20">
        <v>0.30552312087157774</v>
      </c>
      <c r="G21" s="20">
        <v>0.30625628188603332</v>
      </c>
      <c r="H21" s="20">
        <v>0.30698944290048885</v>
      </c>
      <c r="I21" s="20">
        <v>0.30772260391494444</v>
      </c>
      <c r="J21" s="20">
        <v>0.30845576492939997</v>
      </c>
      <c r="K21" s="20">
        <v>0.30918892594385555</v>
      </c>
      <c r="L21" s="20">
        <v>0.30992208695831108</v>
      </c>
      <c r="M21" s="20">
        <v>0.31065524797276667</v>
      </c>
      <c r="N21" s="20">
        <v>0.31155564534209562</v>
      </c>
      <c r="O21" s="20">
        <v>0.312623279066298</v>
      </c>
      <c r="P21" s="20">
        <v>0.31369091279050038</v>
      </c>
      <c r="Q21" s="20">
        <v>0.31475854651470275</v>
      </c>
      <c r="R21" s="20">
        <v>0.31582618023890513</v>
      </c>
      <c r="S21" s="20">
        <v>0.31689381396310756</v>
      </c>
      <c r="T21" s="20">
        <v>0.31796144768730994</v>
      </c>
      <c r="U21" s="20">
        <v>0.31902908141151232</v>
      </c>
      <c r="V21" s="20">
        <v>0.32009671513571469</v>
      </c>
      <c r="W21" s="20">
        <v>0.32116434885991707</v>
      </c>
      <c r="X21" s="20">
        <v>0.32240065057612927</v>
      </c>
      <c r="Y21" s="20">
        <v>0.32408699507063876</v>
      </c>
      <c r="Z21" s="20">
        <v>0.32467559907288396</v>
      </c>
      <c r="AA21" s="20">
        <v>0.324328665877613</v>
      </c>
      <c r="AB21" s="20">
        <v>0.32365280361547299</v>
      </c>
      <c r="AC21" s="20">
        <v>0.32208987351871499</v>
      </c>
      <c r="AD21" s="20">
        <v>0.32066987680091835</v>
      </c>
      <c r="AE21" s="20">
        <v>0.31928384019110811</v>
      </c>
      <c r="AF21" s="20">
        <v>0.31683819806292185</v>
      </c>
      <c r="AG21" s="20">
        <v>0.31266270369325455</v>
      </c>
      <c r="AH21" s="20">
        <v>0.30791258153196482</v>
      </c>
      <c r="AI21" s="20">
        <v>0.30230154170553364</v>
      </c>
      <c r="AJ21" s="20">
        <v>0.29653592526655942</v>
      </c>
      <c r="AK21" s="20">
        <v>0.29050237624701269</v>
      </c>
      <c r="AL21" s="20">
        <v>0.28467704704746716</v>
      </c>
      <c r="AM21" s="20">
        <v>0.27826160212096435</v>
      </c>
      <c r="AN21" s="20">
        <v>0.27157874461839626</v>
      </c>
      <c r="AO21" s="20">
        <v>0.26491347417089972</v>
      </c>
      <c r="AP21" s="20">
        <v>0.25799667208420402</v>
      </c>
      <c r="AQ21" s="20">
        <v>0.25073154892395544</v>
      </c>
      <c r="AR21" s="20">
        <v>0.24336292032457782</v>
      </c>
      <c r="AS21" s="20">
        <v>0.23678229120409183</v>
      </c>
      <c r="AT21" s="20">
        <v>0.22999011880584797</v>
      </c>
      <c r="AU21" s="20">
        <v>0.22270850151719748</v>
      </c>
      <c r="AV21" s="20">
        <v>0.2150569195269425</v>
      </c>
      <c r="AW21" s="20">
        <v>0.20803410690613108</v>
      </c>
      <c r="AX21" s="20">
        <v>0.20168994326027401</v>
      </c>
      <c r="AY21" s="20">
        <v>0.19599287738744661</v>
      </c>
      <c r="AZ21" s="20">
        <v>0.19138317779533712</v>
      </c>
      <c r="BA21" s="20">
        <v>0.18820033414531495</v>
      </c>
      <c r="BB21" s="20">
        <v>0.18611377278669322</v>
      </c>
      <c r="BC21" s="20">
        <v>0.18507475929834238</v>
      </c>
      <c r="BD21" s="20">
        <v>0.18579886305714627</v>
      </c>
      <c r="BE21" s="20">
        <v>0.18531893491532142</v>
      </c>
      <c r="BF21" s="20">
        <v>0.18353829592867218</v>
      </c>
      <c r="BG21" s="20">
        <v>0.18362613079209542</v>
      </c>
      <c r="BH21" s="20">
        <v>0.1838765363652396</v>
      </c>
      <c r="BI21" s="20">
        <v>0.18495923395813613</v>
      </c>
      <c r="BJ21" s="20">
        <v>0.1861557847051141</v>
      </c>
      <c r="BK21" s="21">
        <v>0.18658764105897874</v>
      </c>
      <c r="BL21" s="21">
        <v>0.18699016988486028</v>
      </c>
      <c r="BM21" s="21">
        <v>0.18734878017930909</v>
      </c>
      <c r="BN21" s="21">
        <v>0.1873111744114522</v>
      </c>
      <c r="BO21" s="21">
        <v>0.18719829893922921</v>
      </c>
      <c r="BP21" s="21">
        <v>0.18700845756939483</v>
      </c>
      <c r="BQ21" s="21">
        <v>0.18635103002246106</v>
      </c>
      <c r="BR21" s="21">
        <v>0.1855773432898212</v>
      </c>
      <c r="BS21" s="21">
        <v>0.18446464091909134</v>
      </c>
      <c r="BT21" s="21">
        <v>0.18245533513409298</v>
      </c>
      <c r="BU21" s="21">
        <v>0.18000124187988908</v>
      </c>
      <c r="BV21" s="21">
        <v>0.17751679197797307</v>
      </c>
      <c r="BW21" s="21">
        <v>0.17508278306876934</v>
      </c>
      <c r="BX21" s="21">
        <v>0.17170041899441341</v>
      </c>
      <c r="BY21" s="21">
        <v>0.16786448778006849</v>
      </c>
      <c r="BZ21" s="21">
        <v>0.16376413535878043</v>
      </c>
      <c r="CA21" s="21"/>
      <c r="CB21" s="21"/>
      <c r="CC21" s="21"/>
      <c r="CD21" s="21"/>
    </row>
    <row r="22" spans="2:82" ht="15" customHeight="1" x14ac:dyDescent="0.15">
      <c r="B22" s="4" t="s">
        <v>93</v>
      </c>
      <c r="C22" s="20">
        <v>0.27539483220722055</v>
      </c>
      <c r="D22" s="20">
        <v>0.2762972998957024</v>
      </c>
      <c r="E22" s="20">
        <v>0.27810223527266614</v>
      </c>
      <c r="F22" s="20">
        <v>0.27990717064962983</v>
      </c>
      <c r="G22" s="20">
        <v>0.28171210602659358</v>
      </c>
      <c r="H22" s="20">
        <v>0.28351704140355727</v>
      </c>
      <c r="I22" s="20">
        <v>0.28532197678052101</v>
      </c>
      <c r="J22" s="20">
        <v>0.2871269121574847</v>
      </c>
      <c r="K22" s="20">
        <v>0.28893184753444845</v>
      </c>
      <c r="L22" s="20">
        <v>0.29073678291141214</v>
      </c>
      <c r="M22" s="20">
        <v>0.29254171828837588</v>
      </c>
      <c r="N22" s="20">
        <v>0.29301698401596421</v>
      </c>
      <c r="O22" s="20">
        <v>0.29216258009417712</v>
      </c>
      <c r="P22" s="20">
        <v>0.29130817617239002</v>
      </c>
      <c r="Q22" s="20">
        <v>0.29045377225060293</v>
      </c>
      <c r="R22" s="20">
        <v>0.28959936832881583</v>
      </c>
      <c r="S22" s="20">
        <v>0.28874496440702874</v>
      </c>
      <c r="T22" s="20">
        <v>0.28789056048524164</v>
      </c>
      <c r="U22" s="20">
        <v>0.28703615656345455</v>
      </c>
      <c r="V22" s="20">
        <v>0.28618175264166745</v>
      </c>
      <c r="W22" s="20">
        <v>0.28532734871988036</v>
      </c>
      <c r="X22" s="20">
        <v>0.28453729683085605</v>
      </c>
      <c r="Y22" s="20">
        <v>0.28294735362461987</v>
      </c>
      <c r="Z22" s="20">
        <v>0.28095750586662438</v>
      </c>
      <c r="AA22" s="20">
        <v>0.27864983609730332</v>
      </c>
      <c r="AB22" s="20">
        <v>0.27684030760484629</v>
      </c>
      <c r="AC22" s="20">
        <v>0.27499521122385795</v>
      </c>
      <c r="AD22" s="20">
        <v>0.27258682634873888</v>
      </c>
      <c r="AE22" s="20">
        <v>0.26929934860494609</v>
      </c>
      <c r="AF22" s="20">
        <v>0.26511495013465908</v>
      </c>
      <c r="AG22" s="20">
        <v>0.25986568075909472</v>
      </c>
      <c r="AH22" s="20">
        <v>0.25440365678264648</v>
      </c>
      <c r="AI22" s="20">
        <v>0.24895506894008282</v>
      </c>
      <c r="AJ22" s="20">
        <v>0.2431617564103063</v>
      </c>
      <c r="AK22" s="20">
        <v>0.2373300083189997</v>
      </c>
      <c r="AL22" s="20">
        <v>0.23071311361208724</v>
      </c>
      <c r="AM22" s="20">
        <v>0.22393251872655559</v>
      </c>
      <c r="AN22" s="20">
        <v>0.21659484005879878</v>
      </c>
      <c r="AO22" s="20">
        <v>0.20923085815575507</v>
      </c>
      <c r="AP22" s="20">
        <v>0.20220215981058345</v>
      </c>
      <c r="AQ22" s="20">
        <v>0.19468517310331157</v>
      </c>
      <c r="AR22" s="20">
        <v>0.1870453139231458</v>
      </c>
      <c r="AS22" s="20">
        <v>0.18001359775102366</v>
      </c>
      <c r="AT22" s="20">
        <v>0.17308666860263178</v>
      </c>
      <c r="AU22" s="20">
        <v>0.1670781365224919</v>
      </c>
      <c r="AV22" s="20">
        <v>0.16147401737799963</v>
      </c>
      <c r="AW22" s="20">
        <v>0.15688602442333785</v>
      </c>
      <c r="AX22" s="20">
        <v>0.15299865129238796</v>
      </c>
      <c r="AY22" s="20">
        <v>0.14989635913125757</v>
      </c>
      <c r="AZ22" s="20">
        <v>0.14799894623608703</v>
      </c>
      <c r="BA22" s="20">
        <v>0.14673020733141937</v>
      </c>
      <c r="BB22" s="20">
        <v>0.14647498994040026</v>
      </c>
      <c r="BC22" s="20">
        <v>0.14778521452257648</v>
      </c>
      <c r="BD22" s="20">
        <v>0.15040292502669361</v>
      </c>
      <c r="BE22" s="20">
        <v>0.15188885155144155</v>
      </c>
      <c r="BF22" s="20">
        <v>0.15314930718731104</v>
      </c>
      <c r="BG22" s="20">
        <v>0.15482714459595773</v>
      </c>
      <c r="BH22" s="20">
        <v>0.15643009838345057</v>
      </c>
      <c r="BI22" s="20">
        <v>0.15845681742317833</v>
      </c>
      <c r="BJ22" s="20">
        <v>0.1610321541080422</v>
      </c>
      <c r="BK22" s="21">
        <v>0.16269620111907074</v>
      </c>
      <c r="BL22" s="21">
        <v>0.16425393407041614</v>
      </c>
      <c r="BM22" s="21">
        <v>0.16588593623741638</v>
      </c>
      <c r="BN22" s="21">
        <v>0.16632792502294896</v>
      </c>
      <c r="BO22" s="21">
        <v>0.16696501610176534</v>
      </c>
      <c r="BP22" s="21">
        <v>0.16729508544556962</v>
      </c>
      <c r="BQ22" s="21">
        <v>0.16739074373456664</v>
      </c>
      <c r="BR22" s="21">
        <v>0.16696387200044932</v>
      </c>
      <c r="BS22" s="21">
        <v>0.16650803452454466</v>
      </c>
      <c r="BT22" s="21">
        <v>0.16463362555439642</v>
      </c>
      <c r="BU22" s="21">
        <v>0.16284674315590733</v>
      </c>
      <c r="BV22" s="21">
        <v>0.16039504843592636</v>
      </c>
      <c r="BW22" s="21">
        <v>0.15859979220250375</v>
      </c>
      <c r="BX22" s="21">
        <v>0.1558142638923905</v>
      </c>
      <c r="BY22" s="21">
        <v>0.15239920291090353</v>
      </c>
      <c r="BZ22" s="21">
        <v>0.14850227528302656</v>
      </c>
      <c r="CA22" s="21"/>
      <c r="CB22" s="21"/>
      <c r="CC22" s="21"/>
      <c r="CD22" s="21"/>
    </row>
    <row r="23" spans="2:82" ht="15" customHeight="1" x14ac:dyDescent="0.15">
      <c r="B23" s="4" t="s">
        <v>21</v>
      </c>
      <c r="C23" s="20">
        <v>0.25318214956797924</v>
      </c>
      <c r="D23" s="20">
        <v>0.25519434528547363</v>
      </c>
      <c r="E23" s="20">
        <v>0.25921873672046242</v>
      </c>
      <c r="F23" s="20">
        <v>0.26324312815545126</v>
      </c>
      <c r="G23" s="20">
        <v>0.26726751959044004</v>
      </c>
      <c r="H23" s="20">
        <v>0.27129191102542882</v>
      </c>
      <c r="I23" s="20">
        <v>0.27531630246041761</v>
      </c>
      <c r="J23" s="20">
        <v>0.27934069389540639</v>
      </c>
      <c r="K23" s="20">
        <v>0.28336508533039517</v>
      </c>
      <c r="L23" s="20">
        <v>0.28738947676538401</v>
      </c>
      <c r="M23" s="20">
        <v>0.29141386820037279</v>
      </c>
      <c r="N23" s="20">
        <v>0.29390714440085797</v>
      </c>
      <c r="O23" s="20">
        <v>0.29486930536683953</v>
      </c>
      <c r="P23" s="20">
        <v>0.29583146633282115</v>
      </c>
      <c r="Q23" s="20">
        <v>0.29679362729880271</v>
      </c>
      <c r="R23" s="20">
        <v>0.29775578826478427</v>
      </c>
      <c r="S23" s="20">
        <v>0.29871794923076589</v>
      </c>
      <c r="T23" s="20">
        <v>0.29968011019674745</v>
      </c>
      <c r="U23" s="20">
        <v>0.30064227116272901</v>
      </c>
      <c r="V23" s="20">
        <v>0.30160443212871058</v>
      </c>
      <c r="W23" s="20">
        <v>0.30256659309469219</v>
      </c>
      <c r="X23" s="20">
        <v>0.30470706873593839</v>
      </c>
      <c r="Y23" s="20">
        <v>0.30499396380821103</v>
      </c>
      <c r="Z23" s="20">
        <v>0.3042475427134575</v>
      </c>
      <c r="AA23" s="20">
        <v>0.30223050042442517</v>
      </c>
      <c r="AB23" s="20">
        <v>0.30020306961877663</v>
      </c>
      <c r="AC23" s="20">
        <v>0.29764048093993012</v>
      </c>
      <c r="AD23" s="20">
        <v>0.29475062157582232</v>
      </c>
      <c r="AE23" s="20">
        <v>0.29060084764098104</v>
      </c>
      <c r="AF23" s="20">
        <v>0.28440103738126121</v>
      </c>
      <c r="AG23" s="20">
        <v>0.27659679642010948</v>
      </c>
      <c r="AH23" s="20">
        <v>0.26883071447952805</v>
      </c>
      <c r="AI23" s="20">
        <v>0.26139792861868955</v>
      </c>
      <c r="AJ23" s="20">
        <v>0.25388399443381782</v>
      </c>
      <c r="AK23" s="20">
        <v>0.24613768606177375</v>
      </c>
      <c r="AL23" s="20">
        <v>0.23836166117508889</v>
      </c>
      <c r="AM23" s="20">
        <v>0.23002779910661741</v>
      </c>
      <c r="AN23" s="20">
        <v>0.2211782692590363</v>
      </c>
      <c r="AO23" s="20">
        <v>0.21163561737758346</v>
      </c>
      <c r="AP23" s="20">
        <v>0.20207479813685825</v>
      </c>
      <c r="AQ23" s="20">
        <v>0.19220578854877135</v>
      </c>
      <c r="AR23" s="20">
        <v>0.18241286980511717</v>
      </c>
      <c r="AS23" s="20">
        <v>0.17329085103944167</v>
      </c>
      <c r="AT23" s="20">
        <v>0.16462252903192642</v>
      </c>
      <c r="AU23" s="20">
        <v>0.15651184239862645</v>
      </c>
      <c r="AV23" s="20">
        <v>0.14938760284532368</v>
      </c>
      <c r="AW23" s="20">
        <v>0.14358253671939636</v>
      </c>
      <c r="AX23" s="20">
        <v>0.13878035002527922</v>
      </c>
      <c r="AY23" s="20">
        <v>0.13464561197152136</v>
      </c>
      <c r="AZ23" s="20">
        <v>0.1315953029731915</v>
      </c>
      <c r="BA23" s="20">
        <v>0.12955071281140498</v>
      </c>
      <c r="BB23" s="20">
        <v>0.12813576055113229</v>
      </c>
      <c r="BC23" s="20">
        <v>0.12763429755526154</v>
      </c>
      <c r="BD23" s="20">
        <v>0.12830628994426968</v>
      </c>
      <c r="BE23" s="20">
        <v>0.1293284372857782</v>
      </c>
      <c r="BF23" s="20">
        <v>0.13080656206718125</v>
      </c>
      <c r="BG23" s="20">
        <v>0.13262957373681106</v>
      </c>
      <c r="BH23" s="20">
        <v>0.13462284087480975</v>
      </c>
      <c r="BI23" s="20">
        <v>0.13677355822559753</v>
      </c>
      <c r="BJ23" s="20">
        <v>0.13908168391717826</v>
      </c>
      <c r="BK23" s="21">
        <v>0.14157979899773776</v>
      </c>
      <c r="BL23" s="21">
        <v>0.14433740915363413</v>
      </c>
      <c r="BM23" s="21">
        <v>0.14678304110899912</v>
      </c>
      <c r="BN23" s="21">
        <v>0.14829926911082786</v>
      </c>
      <c r="BO23" s="21">
        <v>0.14987250137432059</v>
      </c>
      <c r="BP23" s="21">
        <v>0.15101161080099454</v>
      </c>
      <c r="BQ23" s="21">
        <v>0.15147343256309062</v>
      </c>
      <c r="BR23" s="21">
        <v>0.1515176959182713</v>
      </c>
      <c r="BS23" s="21">
        <v>0.15077053107627603</v>
      </c>
      <c r="BT23" s="21">
        <v>0.1465507341109076</v>
      </c>
      <c r="BU23" s="21">
        <v>0.14432459777591081</v>
      </c>
      <c r="BV23" s="21">
        <v>0.14159584719326229</v>
      </c>
      <c r="BW23" s="21">
        <v>0.1394775367975653</v>
      </c>
      <c r="BX23" s="21">
        <v>0.13671831539763998</v>
      </c>
      <c r="BY23" s="21">
        <v>0.13330782655389986</v>
      </c>
      <c r="BZ23" s="21">
        <v>0.12984891392696482</v>
      </c>
      <c r="CA23" s="21"/>
      <c r="CB23" s="21"/>
      <c r="CC23" s="21"/>
      <c r="CD23" s="21"/>
    </row>
    <row r="24" spans="2:82" ht="15" customHeight="1" x14ac:dyDescent="0.15">
      <c r="B24" s="4" t="s">
        <v>22</v>
      </c>
      <c r="C24" s="20">
        <v>0.27223457955693625</v>
      </c>
      <c r="D24" s="20">
        <v>0.2723465490123908</v>
      </c>
      <c r="E24" s="20">
        <v>0.27257048792329985</v>
      </c>
      <c r="F24" s="20">
        <v>0.27279442683420896</v>
      </c>
      <c r="G24" s="20">
        <v>0.27301836574511806</v>
      </c>
      <c r="H24" s="20">
        <v>0.27324230465602711</v>
      </c>
      <c r="I24" s="20">
        <v>0.27346624356693622</v>
      </c>
      <c r="J24" s="20">
        <v>0.27369018247784527</v>
      </c>
      <c r="K24" s="20">
        <v>0.27391412138875437</v>
      </c>
      <c r="L24" s="20">
        <v>0.27413806029966348</v>
      </c>
      <c r="M24" s="20">
        <v>0.27436199921057253</v>
      </c>
      <c r="N24" s="20">
        <v>0.2738794406110292</v>
      </c>
      <c r="O24" s="20">
        <v>0.27269038450103344</v>
      </c>
      <c r="P24" s="20">
        <v>0.27150132839103769</v>
      </c>
      <c r="Q24" s="20">
        <v>0.27031227228104193</v>
      </c>
      <c r="R24" s="20">
        <v>0.26912321617104618</v>
      </c>
      <c r="S24" s="20">
        <v>0.26793416006105047</v>
      </c>
      <c r="T24" s="20">
        <v>0.26674510395105472</v>
      </c>
      <c r="U24" s="20">
        <v>0.26555604784105896</v>
      </c>
      <c r="V24" s="20">
        <v>0.26436699173106321</v>
      </c>
      <c r="W24" s="20">
        <v>0.26317793562106745</v>
      </c>
      <c r="X24" s="20">
        <v>0.26134489293428143</v>
      </c>
      <c r="Y24" s="20">
        <v>0.25945657844786491</v>
      </c>
      <c r="Z24" s="20">
        <v>0.25742966101777365</v>
      </c>
      <c r="AA24" s="20">
        <v>0.25517067771959806</v>
      </c>
      <c r="AB24" s="20">
        <v>0.25419090511765846</v>
      </c>
      <c r="AC24" s="20">
        <v>0.2518323285417044</v>
      </c>
      <c r="AD24" s="20">
        <v>0.25068426880512218</v>
      </c>
      <c r="AE24" s="20">
        <v>0.248522183228823</v>
      </c>
      <c r="AF24" s="20">
        <v>0.24598318151736231</v>
      </c>
      <c r="AG24" s="20">
        <v>0.24297282533008482</v>
      </c>
      <c r="AH24" s="20">
        <v>0.2405788938341539</v>
      </c>
      <c r="AI24" s="20">
        <v>0.23692421701314403</v>
      </c>
      <c r="AJ24" s="20">
        <v>0.23297788570076455</v>
      </c>
      <c r="AK24" s="20">
        <v>0.22822428752277149</v>
      </c>
      <c r="AL24" s="20">
        <v>0.22313804941622423</v>
      </c>
      <c r="AM24" s="20">
        <v>0.21772690670654549</v>
      </c>
      <c r="AN24" s="20">
        <v>0.21217461106226826</v>
      </c>
      <c r="AO24" s="20">
        <v>0.20584084164269856</v>
      </c>
      <c r="AP24" s="20">
        <v>0.19972283982578504</v>
      </c>
      <c r="AQ24" s="20">
        <v>0.19350537356638414</v>
      </c>
      <c r="AR24" s="20">
        <v>0.18663993542054338</v>
      </c>
      <c r="AS24" s="20">
        <v>0.18014901442987832</v>
      </c>
      <c r="AT24" s="20">
        <v>0.17327218021388566</v>
      </c>
      <c r="AU24" s="20">
        <v>0.16662554209660535</v>
      </c>
      <c r="AV24" s="20">
        <v>0.16009355052547689</v>
      </c>
      <c r="AW24" s="20">
        <v>0.15444555296351653</v>
      </c>
      <c r="AX24" s="20">
        <v>0.14989975668381081</v>
      </c>
      <c r="AY24" s="20">
        <v>0.14617533541628377</v>
      </c>
      <c r="AZ24" s="20">
        <v>0.1433340898940571</v>
      </c>
      <c r="BA24" s="20">
        <v>0.14152696115931893</v>
      </c>
      <c r="BB24" s="20">
        <v>0.13998624035919904</v>
      </c>
      <c r="BC24" s="20">
        <v>0.14002567131272217</v>
      </c>
      <c r="BD24" s="20">
        <v>0.14087981966956559</v>
      </c>
      <c r="BE24" s="20">
        <v>0.14208871487043792</v>
      </c>
      <c r="BF24" s="20">
        <v>0.14299888711606654</v>
      </c>
      <c r="BG24" s="20">
        <v>0.14472686383897307</v>
      </c>
      <c r="BH24" s="20">
        <v>0.14674145788030626</v>
      </c>
      <c r="BI24" s="20">
        <v>0.14948836914651484</v>
      </c>
      <c r="BJ24" s="20">
        <v>0.15206861138992947</v>
      </c>
      <c r="BK24" s="21">
        <v>0.15406679510029822</v>
      </c>
      <c r="BL24" s="21">
        <v>0.15612117288367192</v>
      </c>
      <c r="BM24" s="21">
        <v>0.15768016201919777</v>
      </c>
      <c r="BN24" s="21">
        <v>0.15843753608612726</v>
      </c>
      <c r="BO24" s="21">
        <v>0.15824154657487424</v>
      </c>
      <c r="BP24" s="21">
        <v>0.15803589123944328</v>
      </c>
      <c r="BQ24" s="21">
        <v>0.15753924137484204</v>
      </c>
      <c r="BR24" s="21">
        <v>0.15700855001808597</v>
      </c>
      <c r="BS24" s="21">
        <v>0.15572910670197387</v>
      </c>
      <c r="BT24" s="21">
        <v>0.15409848475290497</v>
      </c>
      <c r="BU24" s="21">
        <v>0.15266213967655104</v>
      </c>
      <c r="BV24" s="21">
        <v>0.15035820456033405</v>
      </c>
      <c r="BW24" s="21">
        <v>0.14885119242332195</v>
      </c>
      <c r="BX24" s="21">
        <v>0.14632351349596312</v>
      </c>
      <c r="BY24" s="21">
        <v>0.14289008809556755</v>
      </c>
      <c r="BZ24" s="21">
        <v>0.13949017612596007</v>
      </c>
      <c r="CA24" s="21"/>
      <c r="CB24" s="21"/>
      <c r="CC24" s="21"/>
      <c r="CD24" s="21"/>
    </row>
    <row r="25" spans="2:82" ht="15" customHeight="1" x14ac:dyDescent="0.15">
      <c r="B25" s="4" t="s">
        <v>23</v>
      </c>
      <c r="C25" s="20">
        <v>0.28369760352153622</v>
      </c>
      <c r="D25" s="20">
        <v>0.28424912414202164</v>
      </c>
      <c r="E25" s="20">
        <v>0.28535216538299241</v>
      </c>
      <c r="F25" s="20">
        <v>0.28645520662396318</v>
      </c>
      <c r="G25" s="20">
        <v>0.287558247864934</v>
      </c>
      <c r="H25" s="20">
        <v>0.28866128910590477</v>
      </c>
      <c r="I25" s="20">
        <v>0.2897643303468756</v>
      </c>
      <c r="J25" s="20">
        <v>0.29086737158784637</v>
      </c>
      <c r="K25" s="20">
        <v>0.29197041282881719</v>
      </c>
      <c r="L25" s="20">
        <v>0.29307345406978796</v>
      </c>
      <c r="M25" s="20">
        <v>0.29417649531075873</v>
      </c>
      <c r="N25" s="20">
        <v>0.29727106805396336</v>
      </c>
      <c r="O25" s="20">
        <v>0.30235717229940184</v>
      </c>
      <c r="P25" s="20">
        <v>0.30744327654484033</v>
      </c>
      <c r="Q25" s="20">
        <v>0.31252938079027881</v>
      </c>
      <c r="R25" s="20">
        <v>0.31761548503571729</v>
      </c>
      <c r="S25" s="20">
        <v>0.32270158928115578</v>
      </c>
      <c r="T25" s="20">
        <v>0.32778769352659426</v>
      </c>
      <c r="U25" s="20">
        <v>0.33287379777203274</v>
      </c>
      <c r="V25" s="20">
        <v>0.33795990201747117</v>
      </c>
      <c r="W25" s="20">
        <v>0.34304600626290965</v>
      </c>
      <c r="X25" s="20">
        <v>0.34746736860293825</v>
      </c>
      <c r="Y25" s="20">
        <v>0.3453649264403138</v>
      </c>
      <c r="Z25" s="20">
        <v>0.3413512428676912</v>
      </c>
      <c r="AA25" s="20">
        <v>0.33694030399591224</v>
      </c>
      <c r="AB25" s="20">
        <v>0.33244462326550595</v>
      </c>
      <c r="AC25" s="20">
        <v>0.32703127349732908</v>
      </c>
      <c r="AD25" s="20">
        <v>0.32293560340176714</v>
      </c>
      <c r="AE25" s="20">
        <v>0.32146337007749948</v>
      </c>
      <c r="AF25" s="20">
        <v>0.31928947673623659</v>
      </c>
      <c r="AG25" s="20">
        <v>0.31828592771581682</v>
      </c>
      <c r="AH25" s="20">
        <v>0.31593663337034228</v>
      </c>
      <c r="AI25" s="20">
        <v>0.30851669037061824</v>
      </c>
      <c r="AJ25" s="20">
        <v>0.30101959999666528</v>
      </c>
      <c r="AK25" s="20">
        <v>0.2958156428287117</v>
      </c>
      <c r="AL25" s="20">
        <v>0.29132297936637686</v>
      </c>
      <c r="AM25" s="20">
        <v>0.28684800736097532</v>
      </c>
      <c r="AN25" s="20">
        <v>0.28270787343635023</v>
      </c>
      <c r="AO25" s="20">
        <v>0.27928528460175267</v>
      </c>
      <c r="AP25" s="20">
        <v>0.27674437429172738</v>
      </c>
      <c r="AQ25" s="20">
        <v>0.27336684227936137</v>
      </c>
      <c r="AR25" s="20">
        <v>0.26920207004453001</v>
      </c>
      <c r="AS25" s="20">
        <v>0.26615423666968097</v>
      </c>
      <c r="AT25" s="20">
        <v>0.26340156518060681</v>
      </c>
      <c r="AU25" s="20">
        <v>0.25991882136051681</v>
      </c>
      <c r="AV25" s="20">
        <v>0.25507808904298734</v>
      </c>
      <c r="AW25" s="20">
        <v>0.2500683620453924</v>
      </c>
      <c r="AX25" s="20">
        <v>0.24502842513459583</v>
      </c>
      <c r="AY25" s="20">
        <v>0.24091143170606102</v>
      </c>
      <c r="AZ25" s="20">
        <v>0.23705859267980245</v>
      </c>
      <c r="BA25" s="20">
        <v>0.23355113427795315</v>
      </c>
      <c r="BB25" s="20">
        <v>0.23037540180064869</v>
      </c>
      <c r="BC25" s="20">
        <v>0.22934609988682814</v>
      </c>
      <c r="BD25" s="20">
        <v>0.22931198039987205</v>
      </c>
      <c r="BE25" s="20">
        <v>0.22935584203076576</v>
      </c>
      <c r="BF25" s="20">
        <v>0.22883189366607468</v>
      </c>
      <c r="BG25" s="20">
        <v>0.22871941030280155</v>
      </c>
      <c r="BH25" s="20">
        <v>0.22791178533967277</v>
      </c>
      <c r="BI25" s="20">
        <v>0.22891166153256914</v>
      </c>
      <c r="BJ25" s="20">
        <v>0.22829439162406928</v>
      </c>
      <c r="BK25" s="21">
        <v>0.22767015877315497</v>
      </c>
      <c r="BL25" s="21">
        <v>0.22991979376574762</v>
      </c>
      <c r="BM25" s="21">
        <v>0.23199031291041192</v>
      </c>
      <c r="BN25" s="21">
        <v>0.23474080460502164</v>
      </c>
      <c r="BO25" s="21">
        <v>0.2368628777046991</v>
      </c>
      <c r="BP25" s="21">
        <v>0.23878435336750198</v>
      </c>
      <c r="BQ25" s="21">
        <v>0.23893282965411403</v>
      </c>
      <c r="BR25" s="21">
        <v>0.23856749960247584</v>
      </c>
      <c r="BS25" s="21">
        <v>0.23667822517868517</v>
      </c>
      <c r="BT25" s="21">
        <v>0.23042578805268879</v>
      </c>
      <c r="BU25" s="21">
        <v>0.22679188571228079</v>
      </c>
      <c r="BV25" s="21">
        <v>0.22069116619491455</v>
      </c>
      <c r="BW25" s="21">
        <v>0.2144352899765537</v>
      </c>
      <c r="BX25" s="21">
        <v>0.20906910187747152</v>
      </c>
      <c r="BY25" s="21">
        <v>0.20146766081251399</v>
      </c>
      <c r="BZ25" s="21">
        <v>0.19397071389275808</v>
      </c>
      <c r="CA25" s="21"/>
      <c r="CB25" s="21"/>
      <c r="CC25" s="21"/>
      <c r="CD25" s="21"/>
    </row>
    <row r="26" spans="2:82" ht="15" customHeight="1" x14ac:dyDescent="0.15">
      <c r="B26" s="4" t="s">
        <v>24</v>
      </c>
      <c r="C26" s="22">
        <v>0.28126737937316404</v>
      </c>
      <c r="D26" s="22">
        <v>0.28180390721303789</v>
      </c>
      <c r="E26" s="22">
        <v>0.28284602507904372</v>
      </c>
      <c r="F26" s="22">
        <v>0.28391504227669112</v>
      </c>
      <c r="G26" s="22">
        <v>0.28496700776974859</v>
      </c>
      <c r="H26" s="22">
        <v>0.28603238774980305</v>
      </c>
      <c r="I26" s="22">
        <v>0.28712253802334309</v>
      </c>
      <c r="J26" s="22">
        <v>0.2882111736547931</v>
      </c>
      <c r="K26" s="22">
        <v>0.28931186587980717</v>
      </c>
      <c r="L26" s="22">
        <v>0.29042556328795682</v>
      </c>
      <c r="M26" s="22">
        <v>0.29156609553714735</v>
      </c>
      <c r="N26" s="22">
        <v>0.29212722622332066</v>
      </c>
      <c r="O26" s="22">
        <v>0.29213437165239103</v>
      </c>
      <c r="P26" s="22">
        <v>0.29219103031007659</v>
      </c>
      <c r="Q26" s="22">
        <v>0.29229754694229537</v>
      </c>
      <c r="R26" s="22">
        <v>0.2924543445531621</v>
      </c>
      <c r="S26" s="22">
        <v>0.29266179466655229</v>
      </c>
      <c r="T26" s="22">
        <v>0.29292021337281765</v>
      </c>
      <c r="U26" s="22">
        <v>0.29323005774016114</v>
      </c>
      <c r="V26" s="22">
        <v>0.29359189549588527</v>
      </c>
      <c r="W26" s="22">
        <v>0.29400576065290718</v>
      </c>
      <c r="X26" s="22">
        <v>0.29416023662134394</v>
      </c>
      <c r="Y26" s="22">
        <v>0.29392533750429134</v>
      </c>
      <c r="Z26" s="22">
        <v>0.29324528729180727</v>
      </c>
      <c r="AA26" s="22">
        <v>0.29187774690313084</v>
      </c>
      <c r="AB26" s="22">
        <v>0.29085836906017354</v>
      </c>
      <c r="AC26" s="22">
        <v>0.28933615351298725</v>
      </c>
      <c r="AD26" s="22">
        <v>0.28765328028681947</v>
      </c>
      <c r="AE26" s="22">
        <v>0.28543320611878115</v>
      </c>
      <c r="AF26" s="22">
        <v>0.28217021413329596</v>
      </c>
      <c r="AG26" s="22">
        <v>0.27761091776493713</v>
      </c>
      <c r="AH26" s="22">
        <v>0.27296311585571409</v>
      </c>
      <c r="AI26" s="22">
        <v>0.26730989892676221</v>
      </c>
      <c r="AJ26" s="22">
        <v>0.26159240569175324</v>
      </c>
      <c r="AK26" s="22">
        <v>0.25586621183677266</v>
      </c>
      <c r="AL26" s="22">
        <v>0.25017801610600249</v>
      </c>
      <c r="AM26" s="22">
        <v>0.244031950582938</v>
      </c>
      <c r="AN26" s="22">
        <v>0.2375615145336932</v>
      </c>
      <c r="AO26" s="22">
        <v>0.23066066936266913</v>
      </c>
      <c r="AP26" s="22">
        <v>0.22356726295411933</v>
      </c>
      <c r="AQ26" s="22">
        <v>0.21614007339576174</v>
      </c>
      <c r="AR26" s="22">
        <v>0.208556952250217</v>
      </c>
      <c r="AS26" s="22">
        <v>0.20134556249958491</v>
      </c>
      <c r="AT26" s="22">
        <v>0.19441698998391152</v>
      </c>
      <c r="AU26" s="22">
        <v>0.18756468985421099</v>
      </c>
      <c r="AV26" s="22">
        <v>0.18091696659738393</v>
      </c>
      <c r="AW26" s="22">
        <v>0.17500130251929547</v>
      </c>
      <c r="AX26" s="22">
        <v>0.16980490424288416</v>
      </c>
      <c r="AY26" s="22">
        <v>0.16521117262800533</v>
      </c>
      <c r="AZ26" s="22">
        <v>0.16152716840592221</v>
      </c>
      <c r="BA26" s="22">
        <v>0.15881248556413885</v>
      </c>
      <c r="BB26" s="22">
        <v>0.15675963594117251</v>
      </c>
      <c r="BC26" s="22">
        <v>0.15551327337156765</v>
      </c>
      <c r="BD26" s="22">
        <v>0.15534029025894938</v>
      </c>
      <c r="BE26" s="22">
        <v>0.15508729703646412</v>
      </c>
      <c r="BF26" s="22">
        <v>0.15467074969802169</v>
      </c>
      <c r="BG26" s="22">
        <v>0.15518219241685996</v>
      </c>
      <c r="BH26" s="22">
        <v>0.15563948873933522</v>
      </c>
      <c r="BI26" s="22">
        <v>0.15663348267736668</v>
      </c>
      <c r="BJ26" s="22">
        <v>0.15779590513123698</v>
      </c>
      <c r="BK26" s="22">
        <v>0.1586776657615617</v>
      </c>
      <c r="BL26" s="22">
        <v>0.15970023550274984</v>
      </c>
      <c r="BM26" s="22">
        <v>0.16058335121746062</v>
      </c>
      <c r="BN26" s="22">
        <v>0.16094674793209215</v>
      </c>
      <c r="BO26" s="21">
        <v>0.16108695327857653</v>
      </c>
      <c r="BP26" s="21">
        <v>0.16103958209657979</v>
      </c>
      <c r="BQ26" s="21">
        <v>0.16055229773066768</v>
      </c>
      <c r="BR26" s="21">
        <v>0.15980534192224313</v>
      </c>
      <c r="BS26" s="21">
        <v>0.15862010019385683</v>
      </c>
      <c r="BT26" s="21">
        <v>0.15572450668621485</v>
      </c>
      <c r="BU26" s="21">
        <v>0.15346821656555185</v>
      </c>
      <c r="BV26" s="21">
        <v>0.15058195229772059</v>
      </c>
      <c r="BW26" s="21">
        <v>0.14811221130317906</v>
      </c>
      <c r="BX26" s="21">
        <v>0.14513446875157801</v>
      </c>
      <c r="BY26" s="21">
        <v>0.14171599012378369</v>
      </c>
      <c r="BZ26" s="21">
        <v>0.13805888476505884</v>
      </c>
      <c r="CA26" s="21"/>
      <c r="CB26" s="21"/>
      <c r="CC26" s="21"/>
      <c r="CD26" s="21"/>
    </row>
    <row r="27" spans="2:82" x14ac:dyDescent="0.15">
      <c r="BK27" s="18"/>
      <c r="BL27" s="18"/>
      <c r="BM27" s="18"/>
      <c r="BN27" s="18"/>
    </row>
    <row r="28" spans="2:82" x14ac:dyDescent="0.15">
      <c r="BK28" s="18"/>
      <c r="BL28" s="18"/>
      <c r="BM28" s="18"/>
      <c r="BN28" s="18"/>
    </row>
    <row r="30" spans="2:82" x14ac:dyDescent="0.15">
      <c r="B30" s="14"/>
    </row>
    <row r="32" spans="2:82" x14ac:dyDescent="0.1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2:62" x14ac:dyDescent="0.15">
      <c r="B33" s="4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2:62" x14ac:dyDescent="0.15"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2:62" x14ac:dyDescent="0.15">
      <c r="B35" s="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2:62" x14ac:dyDescent="0.15">
      <c r="B36" s="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2:62" x14ac:dyDescent="0.15">
      <c r="B37" s="4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2:62" x14ac:dyDescent="0.15">
      <c r="B38" s="4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2:62" x14ac:dyDescent="0.15">
      <c r="B39" s="4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2:62" x14ac:dyDescent="0.15">
      <c r="B40" s="4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2:62" x14ac:dyDescent="0.15">
      <c r="B41" s="4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2:62" x14ac:dyDescent="0.15">
      <c r="B42" s="4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2:62" x14ac:dyDescent="0.15">
      <c r="B43" s="4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2:62" x14ac:dyDescent="0.15">
      <c r="B44" s="4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2:62" x14ac:dyDescent="0.15">
      <c r="B45" s="4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2:62" x14ac:dyDescent="0.15">
      <c r="B46" s="4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2:62" x14ac:dyDescent="0.15"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2:62" x14ac:dyDescent="0.15">
      <c r="B48" s="4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2:62" x14ac:dyDescent="0.15">
      <c r="B49" s="4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2:62" x14ac:dyDescent="0.15">
      <c r="B50" s="4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2:62" x14ac:dyDescent="0.15"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CE32"/>
  <sheetViews>
    <sheetView topLeftCell="A4" zoomScale="125" zoomScaleNormal="100" workbookViewId="0">
      <pane xSplit="10120" topLeftCell="BP1" activePane="topRight"/>
      <selection activeCell="A7" sqref="A7:XFD27"/>
      <selection pane="topRight" activeCell="BW7" sqref="BW7"/>
    </sheetView>
  </sheetViews>
  <sheetFormatPr baseColWidth="10" defaultRowHeight="13" x14ac:dyDescent="0.15"/>
  <cols>
    <col min="3" max="3" width="11.33203125" bestFit="1" customWidth="1"/>
    <col min="72" max="72" width="11.33203125" bestFit="1" customWidth="1"/>
  </cols>
  <sheetData>
    <row r="2" spans="2:83" x14ac:dyDescent="0.15">
      <c r="B2" s="2" t="s">
        <v>103</v>
      </c>
      <c r="C2" t="s">
        <v>104</v>
      </c>
    </row>
    <row r="3" spans="2:83" x14ac:dyDescent="0.15">
      <c r="C3" t="s">
        <v>57</v>
      </c>
    </row>
    <row r="6" spans="2:83" ht="15" customHeight="1" x14ac:dyDescent="0.15">
      <c r="C6" s="3" t="s">
        <v>58</v>
      </c>
      <c r="BT6" s="5"/>
    </row>
    <row r="7" spans="2:83" ht="16" customHeight="1" x14ac:dyDescent="0.15">
      <c r="C7" s="3">
        <v>1950</v>
      </c>
      <c r="D7" s="3">
        <v>1951</v>
      </c>
      <c r="E7" s="3">
        <v>1952</v>
      </c>
      <c r="F7" s="3">
        <v>1953</v>
      </c>
      <c r="G7" s="3">
        <v>1954</v>
      </c>
      <c r="H7" s="3">
        <v>1955</v>
      </c>
      <c r="I7" s="3">
        <v>1956</v>
      </c>
      <c r="J7" s="3">
        <v>1957</v>
      </c>
      <c r="K7" s="3">
        <v>1958</v>
      </c>
      <c r="L7" s="3">
        <v>1959</v>
      </c>
      <c r="M7" s="3">
        <v>1960</v>
      </c>
      <c r="N7" s="3">
        <v>1961</v>
      </c>
      <c r="O7" s="3">
        <v>1962</v>
      </c>
      <c r="P7" s="3">
        <v>1963</v>
      </c>
      <c r="Q7" s="3">
        <v>1964</v>
      </c>
      <c r="R7" s="3">
        <v>1965</v>
      </c>
      <c r="S7" s="3">
        <v>1966</v>
      </c>
      <c r="T7" s="3">
        <v>1967</v>
      </c>
      <c r="U7" s="3">
        <v>1968</v>
      </c>
      <c r="V7" s="3">
        <v>1969</v>
      </c>
      <c r="W7" s="3">
        <v>1970</v>
      </c>
      <c r="X7" s="3">
        <v>1971</v>
      </c>
      <c r="Y7" s="3">
        <v>1972</v>
      </c>
      <c r="Z7" s="3">
        <v>1973</v>
      </c>
      <c r="AA7" s="3">
        <v>1974</v>
      </c>
      <c r="AB7" s="3">
        <v>1975</v>
      </c>
      <c r="AC7" s="3">
        <v>1976</v>
      </c>
      <c r="AD7" s="3">
        <v>1977</v>
      </c>
      <c r="AE7" s="3">
        <v>1978</v>
      </c>
      <c r="AF7" s="3">
        <v>1979</v>
      </c>
      <c r="AG7" s="3">
        <v>1980</v>
      </c>
      <c r="AH7" s="3">
        <v>1981</v>
      </c>
      <c r="AI7" s="3">
        <v>1982</v>
      </c>
      <c r="AJ7" s="3">
        <v>1983</v>
      </c>
      <c r="AK7" s="3">
        <v>1984</v>
      </c>
      <c r="AL7" s="3">
        <v>1985</v>
      </c>
      <c r="AM7" s="3">
        <v>1986</v>
      </c>
      <c r="AN7" s="3">
        <v>1987</v>
      </c>
      <c r="AO7" s="3">
        <v>1988</v>
      </c>
      <c r="AP7" s="3">
        <v>1989</v>
      </c>
      <c r="AQ7" s="3">
        <v>1990</v>
      </c>
      <c r="AR7" s="3">
        <v>1991</v>
      </c>
      <c r="AS7" s="3">
        <v>1992</v>
      </c>
      <c r="AT7" s="3">
        <v>1993</v>
      </c>
      <c r="AU7" s="3">
        <v>1994</v>
      </c>
      <c r="AV7" s="3">
        <v>1995</v>
      </c>
      <c r="AW7" s="3">
        <v>1996</v>
      </c>
      <c r="AX7" s="3">
        <v>1997</v>
      </c>
      <c r="AY7" s="3">
        <v>1998</v>
      </c>
      <c r="AZ7" s="3">
        <v>1999</v>
      </c>
      <c r="BA7" s="3">
        <v>2000</v>
      </c>
      <c r="BB7" s="3">
        <v>2001</v>
      </c>
      <c r="BC7" s="3">
        <v>2002</v>
      </c>
      <c r="BD7" s="3">
        <v>2003</v>
      </c>
      <c r="BE7" s="3">
        <v>2004</v>
      </c>
      <c r="BF7" s="3">
        <v>2005</v>
      </c>
      <c r="BG7" s="3">
        <v>2006</v>
      </c>
      <c r="BH7" s="3">
        <v>2007</v>
      </c>
      <c r="BI7" s="3">
        <v>2008</v>
      </c>
      <c r="BJ7" s="3">
        <v>2009</v>
      </c>
      <c r="BK7" s="3">
        <v>2010</v>
      </c>
      <c r="BL7" s="3">
        <v>2011</v>
      </c>
      <c r="BM7" s="3">
        <v>2012</v>
      </c>
      <c r="BN7" s="3">
        <v>2013</v>
      </c>
      <c r="BO7" s="3">
        <f t="shared" ref="BO7:BW7" si="0">BN7+1</f>
        <v>2014</v>
      </c>
      <c r="BP7" s="3">
        <f t="shared" si="0"/>
        <v>2015</v>
      </c>
      <c r="BQ7" s="3">
        <f t="shared" si="0"/>
        <v>2016</v>
      </c>
      <c r="BR7" s="3">
        <f t="shared" si="0"/>
        <v>2017</v>
      </c>
      <c r="BS7" s="3">
        <f t="shared" si="0"/>
        <v>2018</v>
      </c>
      <c r="BT7" s="3">
        <f t="shared" si="0"/>
        <v>2019</v>
      </c>
      <c r="BU7" s="3">
        <f t="shared" si="0"/>
        <v>2020</v>
      </c>
      <c r="BV7" s="3">
        <f t="shared" si="0"/>
        <v>2021</v>
      </c>
      <c r="BW7" s="3">
        <f t="shared" si="0"/>
        <v>2022</v>
      </c>
      <c r="BX7" s="3">
        <f t="shared" ref="BX7" si="1">BW7+1</f>
        <v>2023</v>
      </c>
      <c r="BY7" s="3">
        <f t="shared" ref="BY7:BZ7" si="2">BX7+1</f>
        <v>2024</v>
      </c>
      <c r="BZ7" s="3">
        <f t="shared" si="2"/>
        <v>2025</v>
      </c>
    </row>
    <row r="8" spans="2:83" ht="16" customHeight="1" x14ac:dyDescent="0.15">
      <c r="B8" s="4" t="s">
        <v>79</v>
      </c>
      <c r="C8" s="8">
        <v>3851205.9007321279</v>
      </c>
      <c r="D8" s="8">
        <v>3851795.0851199571</v>
      </c>
      <c r="E8" s="8">
        <v>3861136.7415779349</v>
      </c>
      <c r="F8" s="8">
        <v>3876981.9909325484</v>
      </c>
      <c r="G8" s="8">
        <v>3889330.628967741</v>
      </c>
      <c r="H8" s="8">
        <v>3902351.0328734592</v>
      </c>
      <c r="I8" s="8">
        <v>3914054.7503628656</v>
      </c>
      <c r="J8" s="8">
        <v>3928739.6615810194</v>
      </c>
      <c r="K8" s="8">
        <v>3946833.598417758</v>
      </c>
      <c r="L8" s="8">
        <v>3966076.5098750889</v>
      </c>
      <c r="M8" s="8">
        <v>3984912.4238867639</v>
      </c>
      <c r="N8" s="8">
        <v>3992895.0898782047</v>
      </c>
      <c r="O8" s="8">
        <v>3989607.8917971295</v>
      </c>
      <c r="P8" s="8">
        <v>3987134.123545872</v>
      </c>
      <c r="Q8" s="8">
        <v>3988152.8115161676</v>
      </c>
      <c r="R8" s="8">
        <v>3991699.9288986251</v>
      </c>
      <c r="S8" s="8">
        <v>3996568.9176717196</v>
      </c>
      <c r="T8" s="8">
        <v>4003531.1529490165</v>
      </c>
      <c r="U8" s="8">
        <v>4007616.1522827419</v>
      </c>
      <c r="V8" s="8">
        <v>4002535.0228137448</v>
      </c>
      <c r="W8" s="8">
        <v>3993964.609261625</v>
      </c>
      <c r="X8" s="8">
        <v>4008828.9756300002</v>
      </c>
      <c r="Y8" s="8">
        <v>4050144.1902990011</v>
      </c>
      <c r="Z8" s="8">
        <v>4093851.8498279974</v>
      </c>
      <c r="AA8" s="8">
        <v>4141353.3446450001</v>
      </c>
      <c r="AB8" s="8">
        <v>4185915.4646490016</v>
      </c>
      <c r="AC8" s="8">
        <v>4228862.8357460024</v>
      </c>
      <c r="AD8" s="8">
        <v>4273522.0279499982</v>
      </c>
      <c r="AE8" s="8">
        <v>4318184.4570359951</v>
      </c>
      <c r="AF8" s="8">
        <v>4365785.5775809987</v>
      </c>
      <c r="AG8" s="8">
        <v>4420144.4322149986</v>
      </c>
      <c r="AH8" s="8">
        <v>4482976.948867999</v>
      </c>
      <c r="AI8" s="8">
        <v>4568890</v>
      </c>
      <c r="AJ8" s="8">
        <v>4649380</v>
      </c>
      <c r="AK8" s="8">
        <v>4729573</v>
      </c>
      <c r="AL8" s="8">
        <v>4804879</v>
      </c>
      <c r="AM8" s="8">
        <v>4878172</v>
      </c>
      <c r="AN8" s="8">
        <v>4953192</v>
      </c>
      <c r="AO8" s="8">
        <v>5028559</v>
      </c>
      <c r="AP8" s="8">
        <v>5102524</v>
      </c>
      <c r="AQ8" s="8">
        <v>5176394</v>
      </c>
      <c r="AR8" s="8">
        <v>5255361</v>
      </c>
      <c r="AS8" s="8">
        <v>5341520</v>
      </c>
      <c r="AT8" s="8">
        <v>5425084</v>
      </c>
      <c r="AU8" s="8">
        <v>5506761</v>
      </c>
      <c r="AV8" s="8">
        <v>5585180</v>
      </c>
      <c r="AW8" s="8">
        <v>5658991</v>
      </c>
      <c r="AX8" s="8">
        <v>5729436</v>
      </c>
      <c r="AY8" s="8">
        <v>5794608</v>
      </c>
      <c r="AZ8" s="8">
        <v>5853499</v>
      </c>
      <c r="BA8" s="8">
        <v>5911519</v>
      </c>
      <c r="BB8" s="8">
        <v>5967873</v>
      </c>
      <c r="BC8" s="8">
        <v>6067012.5698469998</v>
      </c>
      <c r="BD8" s="8">
        <v>6168140.0098280003</v>
      </c>
      <c r="BE8" s="8">
        <v>6266717.4119220003</v>
      </c>
      <c r="BF8" s="8">
        <v>6410459.5317439996</v>
      </c>
      <c r="BG8" s="8">
        <v>6516166.4716970008</v>
      </c>
      <c r="BH8" s="8">
        <v>6628535.3724699998</v>
      </c>
      <c r="BI8" s="8">
        <v>6726128.5340490006</v>
      </c>
      <c r="BJ8" s="8">
        <v>6790717.8998569995</v>
      </c>
      <c r="BK8" s="5">
        <v>6842519.5314739989</v>
      </c>
      <c r="BL8" s="5">
        <v>6883118.4525460005</v>
      </c>
      <c r="BM8" s="5">
        <v>6907789.6550220009</v>
      </c>
      <c r="BN8" s="5">
        <v>6913634.7739749998</v>
      </c>
      <c r="BO8" s="5">
        <v>6922214.1262480002</v>
      </c>
      <c r="BP8" s="5">
        <v>6934301</v>
      </c>
      <c r="BQ8" s="5">
        <v>6947657</v>
      </c>
      <c r="BR8" s="5">
        <v>6957120</v>
      </c>
      <c r="BS8" s="5">
        <v>6972550</v>
      </c>
      <c r="BT8" s="5">
        <v>7020335</v>
      </c>
      <c r="BU8" s="5">
        <v>7071875</v>
      </c>
      <c r="BV8" s="5">
        <v>7118572</v>
      </c>
      <c r="BW8" s="5">
        <v>7192122</v>
      </c>
      <c r="BX8" s="5">
        <v>7274645</v>
      </c>
      <c r="BY8" s="5">
        <v>7344719</v>
      </c>
      <c r="BZ8" s="5">
        <v>7431421</v>
      </c>
      <c r="CA8" s="5"/>
      <c r="CB8" s="5"/>
      <c r="CC8" s="5"/>
      <c r="CD8" s="5"/>
      <c r="CE8" s="5"/>
    </row>
    <row r="9" spans="2:83" ht="16" customHeight="1" x14ac:dyDescent="0.15">
      <c r="B9" s="4" t="s">
        <v>80</v>
      </c>
      <c r="C9" s="8">
        <v>819488.00286861334</v>
      </c>
      <c r="D9" s="8">
        <v>817514.17315153521</v>
      </c>
      <c r="E9" s="8">
        <v>817083.77749239607</v>
      </c>
      <c r="F9" s="8">
        <v>816755.40727962728</v>
      </c>
      <c r="G9" s="8">
        <v>816863.24767644063</v>
      </c>
      <c r="H9" s="8">
        <v>817094.98222959333</v>
      </c>
      <c r="I9" s="8">
        <v>816842.31988301955</v>
      </c>
      <c r="J9" s="8">
        <v>817168.36092441413</v>
      </c>
      <c r="K9" s="8">
        <v>817863.70157291472</v>
      </c>
      <c r="L9" s="8">
        <v>818717.53834296437</v>
      </c>
      <c r="M9" s="8">
        <v>820019.3935158439</v>
      </c>
      <c r="N9" s="8">
        <v>822027.9170661727</v>
      </c>
      <c r="O9" s="8">
        <v>824626.99963516882</v>
      </c>
      <c r="P9" s="8">
        <v>827586.34164254041</v>
      </c>
      <c r="Q9" s="8">
        <v>831463.60860571172</v>
      </c>
      <c r="R9" s="8">
        <v>836069.70595244737</v>
      </c>
      <c r="S9" s="8">
        <v>841158.11243547068</v>
      </c>
      <c r="T9" s="8">
        <v>846892.19868328387</v>
      </c>
      <c r="U9" s="8">
        <v>852225.33161999192</v>
      </c>
      <c r="V9" s="8">
        <v>855800.70270702336</v>
      </c>
      <c r="W9" s="8">
        <v>858809.07634180342</v>
      </c>
      <c r="X9" s="8">
        <v>862849.47893400083</v>
      </c>
      <c r="Y9" s="8">
        <v>868158.12622900074</v>
      </c>
      <c r="Z9" s="8">
        <v>873141.79124299996</v>
      </c>
      <c r="AA9" s="8">
        <v>879179.65885200049</v>
      </c>
      <c r="AB9" s="8">
        <v>884653.16680100036</v>
      </c>
      <c r="AC9" s="8">
        <v>890423.5383149999</v>
      </c>
      <c r="AD9" s="8">
        <v>896494.32884500048</v>
      </c>
      <c r="AE9" s="8">
        <v>902727.64817899978</v>
      </c>
      <c r="AF9" s="8">
        <v>909064.74593100022</v>
      </c>
      <c r="AG9" s="8">
        <v>916249.91739500023</v>
      </c>
      <c r="AH9" s="8">
        <v>923092.50041799992</v>
      </c>
      <c r="AI9" s="8">
        <v>931353</v>
      </c>
      <c r="AJ9" s="8">
        <v>938040</v>
      </c>
      <c r="AK9" s="8">
        <v>943971</v>
      </c>
      <c r="AL9" s="8">
        <v>949239</v>
      </c>
      <c r="AM9" s="8">
        <v>954043</v>
      </c>
      <c r="AN9" s="8">
        <v>959929</v>
      </c>
      <c r="AO9" s="8">
        <v>965500</v>
      </c>
      <c r="AP9" s="8">
        <v>970505</v>
      </c>
      <c r="AQ9" s="8">
        <v>975476</v>
      </c>
      <c r="AR9" s="8">
        <v>981641</v>
      </c>
      <c r="AS9" s="8">
        <v>990449</v>
      </c>
      <c r="AT9" s="8">
        <v>999082</v>
      </c>
      <c r="AU9" s="8">
        <v>1007074</v>
      </c>
      <c r="AV9" s="8">
        <v>1014048</v>
      </c>
      <c r="AW9" s="8">
        <v>1020270</v>
      </c>
      <c r="AX9" s="8">
        <v>1025451</v>
      </c>
      <c r="AY9" s="8">
        <v>1029931</v>
      </c>
      <c r="AZ9" s="8">
        <v>1033101</v>
      </c>
      <c r="BA9" s="8">
        <v>1036157</v>
      </c>
      <c r="BB9" s="8">
        <v>1039622</v>
      </c>
      <c r="BC9" s="8">
        <v>1052264.1434519999</v>
      </c>
      <c r="BD9" s="8">
        <v>1063445.9200019999</v>
      </c>
      <c r="BE9" s="8">
        <v>1074043.3514759997</v>
      </c>
      <c r="BF9" s="8">
        <v>1090159.18352</v>
      </c>
      <c r="BG9" s="8">
        <v>1104755.4016690003</v>
      </c>
      <c r="BH9" s="8">
        <v>1125492.4931279998</v>
      </c>
      <c r="BI9" s="8">
        <v>1146174.614536</v>
      </c>
      <c r="BJ9" s="8">
        <v>1149967.170716</v>
      </c>
      <c r="BK9" s="5">
        <v>1147084.8255709999</v>
      </c>
      <c r="BL9" s="5">
        <v>1145478.4229959999</v>
      </c>
      <c r="BM9" s="5">
        <v>1140189.8149870001</v>
      </c>
      <c r="BN9" s="5">
        <v>1133686.2304209999</v>
      </c>
      <c r="BO9" s="5">
        <v>1127621.7985049998</v>
      </c>
      <c r="BP9" s="5">
        <v>1121104</v>
      </c>
      <c r="BQ9" s="5">
        <v>1116507</v>
      </c>
      <c r="BR9" s="5">
        <v>1116168</v>
      </c>
      <c r="BS9" s="5">
        <v>1116840</v>
      </c>
      <c r="BT9" s="5">
        <v>1127279</v>
      </c>
      <c r="BU9" s="5">
        <v>1135309</v>
      </c>
      <c r="BV9" s="5">
        <v>1136837</v>
      </c>
      <c r="BW9" s="5">
        <v>1141649</v>
      </c>
      <c r="BX9" s="5">
        <v>1153958</v>
      </c>
      <c r="BY9" s="5">
        <v>1167140</v>
      </c>
      <c r="BZ9" s="5">
        <v>1186638</v>
      </c>
      <c r="CA9" s="5"/>
      <c r="CB9" s="5"/>
      <c r="CC9" s="5"/>
      <c r="CD9" s="5"/>
      <c r="CE9" s="5"/>
    </row>
    <row r="10" spans="2:83" ht="16" customHeight="1" x14ac:dyDescent="0.15">
      <c r="B10" s="4" t="s">
        <v>81</v>
      </c>
      <c r="C10" s="8">
        <v>670101.10523199267</v>
      </c>
      <c r="D10" s="8">
        <v>669754.78696651896</v>
      </c>
      <c r="E10" s="8">
        <v>671631.1731793962</v>
      </c>
      <c r="F10" s="8">
        <v>674434.96681034961</v>
      </c>
      <c r="G10" s="8">
        <v>678137.84237389942</v>
      </c>
      <c r="H10" s="8">
        <v>681302.41075822641</v>
      </c>
      <c r="I10" s="8">
        <v>684688.02285725041</v>
      </c>
      <c r="J10" s="8">
        <v>689206.06581847649</v>
      </c>
      <c r="K10" s="8">
        <v>694132.46568888682</v>
      </c>
      <c r="L10" s="8">
        <v>699284.03382647387</v>
      </c>
      <c r="M10" s="8">
        <v>705025.93849906279</v>
      </c>
      <c r="N10" s="8">
        <v>711085.12074057711</v>
      </c>
      <c r="O10" s="8">
        <v>716953.3047372204</v>
      </c>
      <c r="P10" s="8">
        <v>722966.84455213835</v>
      </c>
      <c r="Q10" s="8">
        <v>729621.97840430192</v>
      </c>
      <c r="R10" s="8">
        <v>736753.34767782409</v>
      </c>
      <c r="S10" s="8">
        <v>744150.04682848393</v>
      </c>
      <c r="T10" s="8">
        <v>751962.39988834993</v>
      </c>
      <c r="U10" s="8">
        <v>759259.99479625677</v>
      </c>
      <c r="V10" s="8">
        <v>764821.90843583154</v>
      </c>
      <c r="W10" s="8">
        <v>769702.87008243904</v>
      </c>
      <c r="X10" s="8">
        <v>777314.1023860001</v>
      </c>
      <c r="Y10" s="8">
        <v>786263.22464299959</v>
      </c>
      <c r="Z10" s="8">
        <v>795318.67620900006</v>
      </c>
      <c r="AA10" s="8">
        <v>804866.11453799962</v>
      </c>
      <c r="AB10" s="8">
        <v>813224.62971299968</v>
      </c>
      <c r="AC10" s="8">
        <v>822222.58619199984</v>
      </c>
      <c r="AD10" s="8">
        <v>830816.52006699995</v>
      </c>
      <c r="AE10" s="8">
        <v>839244.32882500067</v>
      </c>
      <c r="AF10" s="8">
        <v>847481.90660299978</v>
      </c>
      <c r="AG10" s="8">
        <v>855981.41662999964</v>
      </c>
      <c r="AH10" s="8">
        <v>862705.78475300048</v>
      </c>
      <c r="AI10" s="8">
        <v>868412</v>
      </c>
      <c r="AJ10" s="8">
        <v>873151</v>
      </c>
      <c r="AK10" s="8">
        <v>877091</v>
      </c>
      <c r="AL10" s="8">
        <v>880462</v>
      </c>
      <c r="AM10" s="8">
        <v>883344</v>
      </c>
      <c r="AN10" s="8">
        <v>887036</v>
      </c>
      <c r="AO10" s="8">
        <v>890825</v>
      </c>
      <c r="AP10" s="8">
        <v>894112</v>
      </c>
      <c r="AQ10" s="8">
        <v>897386</v>
      </c>
      <c r="AR10" s="8">
        <v>902070</v>
      </c>
      <c r="AS10" s="8">
        <v>909708</v>
      </c>
      <c r="AT10" s="8">
        <v>917216</v>
      </c>
      <c r="AU10" s="8">
        <v>923800</v>
      </c>
      <c r="AV10" s="8">
        <v>929345</v>
      </c>
      <c r="AW10" s="8">
        <v>933748</v>
      </c>
      <c r="AX10" s="8">
        <v>937310</v>
      </c>
      <c r="AY10" s="8">
        <v>940145</v>
      </c>
      <c r="AZ10" s="8">
        <v>941507</v>
      </c>
      <c r="BA10" s="8">
        <v>942485</v>
      </c>
      <c r="BB10" s="8">
        <v>943687</v>
      </c>
      <c r="BC10" s="8">
        <v>944838.25941699999</v>
      </c>
      <c r="BD10" s="8">
        <v>946615.71138100012</v>
      </c>
      <c r="BE10" s="8">
        <v>947565.03257800022</v>
      </c>
      <c r="BF10" s="8">
        <v>948002.65657499991</v>
      </c>
      <c r="BG10" s="8">
        <v>948646.56356300006</v>
      </c>
      <c r="BH10" s="8">
        <v>951699.10432399996</v>
      </c>
      <c r="BI10" s="8">
        <v>955797.24121399992</v>
      </c>
      <c r="BJ10" s="8">
        <v>956459.33288600016</v>
      </c>
      <c r="BK10" s="5">
        <v>954714.73622399999</v>
      </c>
      <c r="BL10" s="5">
        <v>952303.40189099999</v>
      </c>
      <c r="BM10" s="5">
        <v>946886.23819299997</v>
      </c>
      <c r="BN10" s="5">
        <v>938964.83975799999</v>
      </c>
      <c r="BO10" s="5">
        <v>930620.60635399993</v>
      </c>
      <c r="BP10" s="5">
        <v>921240</v>
      </c>
      <c r="BQ10" s="5">
        <v>914860</v>
      </c>
      <c r="BR10" s="5">
        <v>908709</v>
      </c>
      <c r="BS10" s="5">
        <v>903827</v>
      </c>
      <c r="BT10" s="5">
        <v>898163</v>
      </c>
      <c r="BU10" s="5">
        <v>900805</v>
      </c>
      <c r="BV10" s="5">
        <v>893803</v>
      </c>
      <c r="BW10" s="5">
        <v>892784</v>
      </c>
      <c r="BX10" s="5">
        <v>895985</v>
      </c>
      <c r="BY10" s="5">
        <v>901675</v>
      </c>
      <c r="BZ10" s="5">
        <v>910277</v>
      </c>
      <c r="CA10" s="5"/>
      <c r="CB10" s="5"/>
      <c r="CC10" s="5"/>
      <c r="CD10" s="5"/>
      <c r="CE10" s="5"/>
    </row>
    <row r="11" spans="2:83" ht="16" customHeight="1" x14ac:dyDescent="0.15">
      <c r="B11" s="4" t="s">
        <v>82</v>
      </c>
      <c r="C11" s="8">
        <v>327115.77539008565</v>
      </c>
      <c r="D11" s="8">
        <v>327021.2836676595</v>
      </c>
      <c r="E11" s="8">
        <v>327832.27319531218</v>
      </c>
      <c r="F11" s="8">
        <v>328809.74612355896</v>
      </c>
      <c r="G11" s="8">
        <v>330026.47842878295</v>
      </c>
      <c r="H11" s="8">
        <v>331492.49509306147</v>
      </c>
      <c r="I11" s="8">
        <v>332343.3475576351</v>
      </c>
      <c r="J11" s="8">
        <v>333834.10555176332</v>
      </c>
      <c r="K11" s="8">
        <v>335583.60669762309</v>
      </c>
      <c r="L11" s="8">
        <v>337608.16411955905</v>
      </c>
      <c r="M11" s="8">
        <v>339942.8885456404</v>
      </c>
      <c r="N11" s="8">
        <v>343680.20925118186</v>
      </c>
      <c r="O11" s="8">
        <v>348601.92738189013</v>
      </c>
      <c r="P11" s="8">
        <v>353638.21032400901</v>
      </c>
      <c r="Q11" s="8">
        <v>359035.26629000949</v>
      </c>
      <c r="R11" s="8">
        <v>364718.24091561092</v>
      </c>
      <c r="S11" s="8">
        <v>370585.48525515606</v>
      </c>
      <c r="T11" s="8">
        <v>376713.70680900768</v>
      </c>
      <c r="U11" s="8">
        <v>382640.51728264772</v>
      </c>
      <c r="V11" s="8">
        <v>387742.60608057003</v>
      </c>
      <c r="W11" s="8">
        <v>392541.29476402723</v>
      </c>
      <c r="X11" s="8">
        <v>397742.38507700013</v>
      </c>
      <c r="Y11" s="8">
        <v>404342.12638500007</v>
      </c>
      <c r="Z11" s="8">
        <v>411578.42371800024</v>
      </c>
      <c r="AA11" s="8">
        <v>419471.67252599978</v>
      </c>
      <c r="AB11" s="8">
        <v>427920.05190800002</v>
      </c>
      <c r="AC11" s="8">
        <v>436752.43882700003</v>
      </c>
      <c r="AD11" s="8">
        <v>446157.845501</v>
      </c>
      <c r="AE11" s="8">
        <v>455799.86901399982</v>
      </c>
      <c r="AF11" s="8">
        <v>465998.94882299996</v>
      </c>
      <c r="AG11" s="8">
        <v>476951.25165100012</v>
      </c>
      <c r="AH11" s="8">
        <v>486992.61339499999</v>
      </c>
      <c r="AI11" s="8">
        <v>494728</v>
      </c>
      <c r="AJ11" s="8">
        <v>501544</v>
      </c>
      <c r="AK11" s="8">
        <v>508387</v>
      </c>
      <c r="AL11" s="8">
        <v>515492</v>
      </c>
      <c r="AM11" s="8">
        <v>522736</v>
      </c>
      <c r="AN11" s="8">
        <v>530591</v>
      </c>
      <c r="AO11" s="8">
        <v>538759</v>
      </c>
      <c r="AP11" s="8">
        <v>546732</v>
      </c>
      <c r="AQ11" s="8">
        <v>554388</v>
      </c>
      <c r="AR11" s="8">
        <v>563785</v>
      </c>
      <c r="AS11" s="8">
        <v>577133</v>
      </c>
      <c r="AT11" s="8">
        <v>590840</v>
      </c>
      <c r="AU11" s="8">
        <v>604830</v>
      </c>
      <c r="AV11" s="8">
        <v>618794</v>
      </c>
      <c r="AW11" s="8">
        <v>632570</v>
      </c>
      <c r="AX11" s="8">
        <v>646108</v>
      </c>
      <c r="AY11" s="8">
        <v>659467</v>
      </c>
      <c r="AZ11" s="8">
        <v>671993</v>
      </c>
      <c r="BA11" s="8">
        <v>684489</v>
      </c>
      <c r="BB11" s="8">
        <v>697376</v>
      </c>
      <c r="BC11" s="8">
        <v>722812.96481500007</v>
      </c>
      <c r="BD11" s="8">
        <v>750157.03797799989</v>
      </c>
      <c r="BE11" s="8">
        <v>771918.38211100001</v>
      </c>
      <c r="BF11" s="8">
        <v>798571.16488499998</v>
      </c>
      <c r="BG11" s="8">
        <v>826515.09793299995</v>
      </c>
      <c r="BH11" s="8">
        <v>859128.23942200001</v>
      </c>
      <c r="BI11" s="8">
        <v>886237.49090400012</v>
      </c>
      <c r="BJ11" s="8">
        <v>902575.69996000011</v>
      </c>
      <c r="BK11" s="5">
        <v>910018.15851500002</v>
      </c>
      <c r="BL11" s="5">
        <v>915831.6798729999</v>
      </c>
      <c r="BM11" s="5">
        <v>923320.10631300008</v>
      </c>
      <c r="BN11" s="5">
        <v>930375.82230399991</v>
      </c>
      <c r="BO11" s="5">
        <v>937164.86895300006</v>
      </c>
      <c r="BP11" s="5">
        <v>945385</v>
      </c>
      <c r="BQ11" s="5">
        <v>957623</v>
      </c>
      <c r="BR11" s="5">
        <v>971268</v>
      </c>
      <c r="BS11" s="5">
        <v>988109</v>
      </c>
      <c r="BT11" s="5">
        <v>980981</v>
      </c>
      <c r="BU11" s="5">
        <v>994689</v>
      </c>
      <c r="BV11" s="5">
        <v>999290</v>
      </c>
      <c r="BW11" s="5">
        <v>1016200</v>
      </c>
      <c r="BX11" s="5">
        <v>1041249</v>
      </c>
      <c r="BY11" s="5">
        <v>1061609</v>
      </c>
      <c r="BZ11" s="5">
        <v>1079917</v>
      </c>
      <c r="CA11" s="5"/>
      <c r="CB11" s="5"/>
      <c r="CC11" s="5"/>
      <c r="CD11" s="5"/>
      <c r="CE11" s="5"/>
    </row>
    <row r="12" spans="2:83" ht="16" customHeight="1" x14ac:dyDescent="0.15">
      <c r="B12" s="4" t="s">
        <v>83</v>
      </c>
      <c r="C12" s="8">
        <v>528533.401757285</v>
      </c>
      <c r="D12" s="8">
        <v>533006.60830913391</v>
      </c>
      <c r="E12" s="8">
        <v>541753.60800955468</v>
      </c>
      <c r="F12" s="8">
        <v>551339.80688727926</v>
      </c>
      <c r="G12" s="8">
        <v>560358.15004997968</v>
      </c>
      <c r="H12" s="8">
        <v>570179.13671365438</v>
      </c>
      <c r="I12" s="8">
        <v>580182.95321832062</v>
      </c>
      <c r="J12" s="8">
        <v>589630.424710272</v>
      </c>
      <c r="K12" s="8">
        <v>598897.13715093222</v>
      </c>
      <c r="L12" s="8">
        <v>609813.57944923406</v>
      </c>
      <c r="M12" s="8">
        <v>622458.77965964098</v>
      </c>
      <c r="N12" s="8">
        <v>633864.57175644429</v>
      </c>
      <c r="O12" s="8">
        <v>642723.83023047913</v>
      </c>
      <c r="P12" s="8">
        <v>651803.55535595445</v>
      </c>
      <c r="Q12" s="8">
        <v>661556.46589831705</v>
      </c>
      <c r="R12" s="8">
        <v>671845.16051591863</v>
      </c>
      <c r="S12" s="8">
        <v>682483.43006737554</v>
      </c>
      <c r="T12" s="8">
        <v>693614.7806643506</v>
      </c>
      <c r="U12" s="8">
        <v>704383.53810709808</v>
      </c>
      <c r="V12" s="8">
        <v>713647.26621504244</v>
      </c>
      <c r="W12" s="8">
        <v>722362.83613905334</v>
      </c>
      <c r="X12" s="8">
        <v>733822.7966799998</v>
      </c>
      <c r="Y12" s="8">
        <v>749752.01086900011</v>
      </c>
      <c r="Z12" s="8">
        <v>766478.50362100068</v>
      </c>
      <c r="AA12" s="8">
        <v>783681.29420499981</v>
      </c>
      <c r="AB12" s="8">
        <v>801128.49307300046</v>
      </c>
      <c r="AC12" s="8">
        <v>819803.37148300011</v>
      </c>
      <c r="AD12" s="8">
        <v>839267.29884800024</v>
      </c>
      <c r="AE12" s="8">
        <v>859505.26344200084</v>
      </c>
      <c r="AF12" s="8">
        <v>880945.3993219994</v>
      </c>
      <c r="AG12" s="8">
        <v>904035.17231499986</v>
      </c>
      <c r="AH12" s="8">
        <v>927290.65111699945</v>
      </c>
      <c r="AI12" s="8">
        <v>949086</v>
      </c>
      <c r="AJ12" s="8">
        <v>970043</v>
      </c>
      <c r="AK12" s="8">
        <v>991076</v>
      </c>
      <c r="AL12" s="8">
        <v>1011305</v>
      </c>
      <c r="AM12" s="8">
        <v>1032550</v>
      </c>
      <c r="AN12" s="8">
        <v>1054677</v>
      </c>
      <c r="AO12" s="8">
        <v>1076285</v>
      </c>
      <c r="AP12" s="8">
        <v>1097915</v>
      </c>
      <c r="AQ12" s="8">
        <v>1118703</v>
      </c>
      <c r="AR12" s="8">
        <v>1141520</v>
      </c>
      <c r="AS12" s="8">
        <v>1168535</v>
      </c>
      <c r="AT12" s="8">
        <v>1195036</v>
      </c>
      <c r="AU12" s="8">
        <v>1221224</v>
      </c>
      <c r="AV12" s="8">
        <v>1247751</v>
      </c>
      <c r="AW12" s="8">
        <v>1273762</v>
      </c>
      <c r="AX12" s="8">
        <v>1298820</v>
      </c>
      <c r="AY12" s="8">
        <v>1322869</v>
      </c>
      <c r="AZ12" s="8">
        <v>1345230</v>
      </c>
      <c r="BA12" s="8">
        <v>1366240</v>
      </c>
      <c r="BB12" s="8">
        <v>1387215</v>
      </c>
      <c r="BC12" s="8">
        <v>1426943.2396319997</v>
      </c>
      <c r="BD12" s="8">
        <v>1471096.2404549997</v>
      </c>
      <c r="BE12" s="8">
        <v>1514733.419458</v>
      </c>
      <c r="BF12" s="8">
        <v>1561229.6619060002</v>
      </c>
      <c r="BG12" s="8">
        <v>1601934.65796</v>
      </c>
      <c r="BH12" s="8">
        <v>1643083.0397130002</v>
      </c>
      <c r="BI12" s="8">
        <v>1680663.730642</v>
      </c>
      <c r="BJ12" s="8">
        <v>1703796.6287710001</v>
      </c>
      <c r="BK12" s="5">
        <v>1722546.8036039998</v>
      </c>
      <c r="BL12" s="5">
        <v>1742520.9162760002</v>
      </c>
      <c r="BM12" s="5">
        <v>1761997.9312120001</v>
      </c>
      <c r="BN12" s="5">
        <v>1779763.9327990003</v>
      </c>
      <c r="BO12" s="5">
        <v>1793122.042747</v>
      </c>
      <c r="BP12" s="5">
        <v>1805660</v>
      </c>
      <c r="BQ12" s="5">
        <v>1823466</v>
      </c>
      <c r="BR12" s="5">
        <v>1846598</v>
      </c>
      <c r="BS12" s="5">
        <v>1874200</v>
      </c>
      <c r="BT12" s="5">
        <v>1878685</v>
      </c>
      <c r="BU12" s="5">
        <v>1856541</v>
      </c>
      <c r="BV12" s="5">
        <v>1883783</v>
      </c>
      <c r="BW12" s="5">
        <v>1910778</v>
      </c>
      <c r="BX12" s="5">
        <v>1942449</v>
      </c>
      <c r="BY12" s="5">
        <v>1970004</v>
      </c>
      <c r="BZ12" s="5">
        <v>1994094</v>
      </c>
      <c r="CA12" s="5"/>
      <c r="CB12" s="5"/>
      <c r="CC12" s="5"/>
      <c r="CD12" s="5"/>
      <c r="CE12" s="5"/>
    </row>
    <row r="13" spans="2:83" ht="16" customHeight="1" x14ac:dyDescent="0.15">
      <c r="B13" s="4" t="s">
        <v>84</v>
      </c>
      <c r="C13" s="8">
        <v>296778.06402417988</v>
      </c>
      <c r="D13" s="8">
        <v>296485.70628395036</v>
      </c>
      <c r="E13" s="8">
        <v>296883.38648137648</v>
      </c>
      <c r="F13" s="8">
        <v>297376.34662583988</v>
      </c>
      <c r="G13" s="8">
        <v>297990.4349628592</v>
      </c>
      <c r="H13" s="8">
        <v>298281.33184620622</v>
      </c>
      <c r="I13" s="8">
        <v>298502.92179352982</v>
      </c>
      <c r="J13" s="8">
        <v>299357.28471069084</v>
      </c>
      <c r="K13" s="8">
        <v>300077.50961414841</v>
      </c>
      <c r="L13" s="8">
        <v>300940.50339621672</v>
      </c>
      <c r="M13" s="8">
        <v>301613.52640441846</v>
      </c>
      <c r="N13" s="8">
        <v>303302.39740722318</v>
      </c>
      <c r="O13" s="8">
        <v>306316.55736067961</v>
      </c>
      <c r="P13" s="8">
        <v>309404.87382774986</v>
      </c>
      <c r="Q13" s="8">
        <v>312776.74571679137</v>
      </c>
      <c r="R13" s="8">
        <v>316366.96242820687</v>
      </c>
      <c r="S13" s="8">
        <v>320084.290863492</v>
      </c>
      <c r="T13" s="8">
        <v>323993.21515514224</v>
      </c>
      <c r="U13" s="8">
        <v>327693.16783739487</v>
      </c>
      <c r="V13" s="8">
        <v>330657.77639884257</v>
      </c>
      <c r="W13" s="8">
        <v>333336.27877358964</v>
      </c>
      <c r="X13" s="8">
        <v>336973.03805700003</v>
      </c>
      <c r="Y13" s="8">
        <v>341159.8568469999</v>
      </c>
      <c r="Z13" s="8">
        <v>345662.82879700011</v>
      </c>
      <c r="AA13" s="8">
        <v>350473.8070609998</v>
      </c>
      <c r="AB13" s="8">
        <v>355062.00517300004</v>
      </c>
      <c r="AC13" s="8">
        <v>359576.58677899983</v>
      </c>
      <c r="AD13" s="8">
        <v>363988.82312299986</v>
      </c>
      <c r="AE13" s="8">
        <v>368628.59850400005</v>
      </c>
      <c r="AF13" s="8">
        <v>373402.92715299997</v>
      </c>
      <c r="AG13" s="8">
        <v>377951.3447410001</v>
      </c>
      <c r="AH13" s="8">
        <v>382241.76894800004</v>
      </c>
      <c r="AI13" s="8">
        <v>387187</v>
      </c>
      <c r="AJ13" s="8">
        <v>391561</v>
      </c>
      <c r="AK13" s="8">
        <v>395589</v>
      </c>
      <c r="AL13" s="8">
        <v>399392</v>
      </c>
      <c r="AM13" s="8">
        <v>403345</v>
      </c>
      <c r="AN13" s="8">
        <v>407613</v>
      </c>
      <c r="AO13" s="8">
        <v>411503</v>
      </c>
      <c r="AP13" s="8">
        <v>415357</v>
      </c>
      <c r="AQ13" s="8">
        <v>419356</v>
      </c>
      <c r="AR13" s="8">
        <v>423814</v>
      </c>
      <c r="AS13" s="8">
        <v>429196</v>
      </c>
      <c r="AT13" s="8">
        <v>434411</v>
      </c>
      <c r="AU13" s="8">
        <v>439510</v>
      </c>
      <c r="AV13" s="8">
        <v>444181</v>
      </c>
      <c r="AW13" s="8">
        <v>448391</v>
      </c>
      <c r="AX13" s="8">
        <v>452305</v>
      </c>
      <c r="AY13" s="8">
        <v>455742</v>
      </c>
      <c r="AZ13" s="8">
        <v>458512</v>
      </c>
      <c r="BA13" s="8">
        <v>460912</v>
      </c>
      <c r="BB13" s="8">
        <v>463402</v>
      </c>
      <c r="BC13" s="8">
        <v>467734.19088000001</v>
      </c>
      <c r="BD13" s="8">
        <v>473519.42940000002</v>
      </c>
      <c r="BE13" s="8">
        <v>479057.18469199998</v>
      </c>
      <c r="BF13" s="8">
        <v>484898.85429799993</v>
      </c>
      <c r="BG13" s="8">
        <v>489663.86619899998</v>
      </c>
      <c r="BH13" s="8">
        <v>496223.70215799997</v>
      </c>
      <c r="BI13" s="8">
        <v>502654.42322900001</v>
      </c>
      <c r="BJ13" s="8">
        <v>506403.20013200003</v>
      </c>
      <c r="BK13" s="5">
        <v>507609.7332079999</v>
      </c>
      <c r="BL13" s="5">
        <v>508043.87328100001</v>
      </c>
      <c r="BM13" s="5">
        <v>506705.47467399994</v>
      </c>
      <c r="BN13" s="5">
        <v>503944.86833600001</v>
      </c>
      <c r="BO13" s="5">
        <v>501532.84694299998</v>
      </c>
      <c r="BP13" s="5">
        <v>499010</v>
      </c>
      <c r="BQ13" s="5">
        <v>497368</v>
      </c>
      <c r="BR13" s="5">
        <v>497413</v>
      </c>
      <c r="BS13" s="5">
        <v>497901</v>
      </c>
      <c r="BT13" s="5">
        <v>500229</v>
      </c>
      <c r="BU13" s="5">
        <v>502374</v>
      </c>
      <c r="BV13" s="5">
        <v>505365</v>
      </c>
      <c r="BW13" s="5">
        <v>508435</v>
      </c>
      <c r="BX13" s="5">
        <v>512175</v>
      </c>
      <c r="BY13" s="5">
        <v>516693</v>
      </c>
      <c r="BZ13" s="5">
        <v>522185</v>
      </c>
      <c r="CA13" s="5"/>
      <c r="CB13" s="5"/>
      <c r="CC13" s="5"/>
      <c r="CD13" s="5"/>
      <c r="CE13" s="5"/>
    </row>
    <row r="14" spans="2:83" ht="16" customHeight="1" x14ac:dyDescent="0.15">
      <c r="B14" s="4" t="s">
        <v>85</v>
      </c>
      <c r="C14" s="8">
        <v>1980368.222558673</v>
      </c>
      <c r="D14" s="8">
        <v>1980213.1356047885</v>
      </c>
      <c r="E14" s="8">
        <v>1983861.7067559147</v>
      </c>
      <c r="F14" s="8">
        <v>1988439.4044124647</v>
      </c>
      <c r="G14" s="8">
        <v>1992535.5042136204</v>
      </c>
      <c r="H14" s="8">
        <v>1995739.6693504788</v>
      </c>
      <c r="I14" s="8">
        <v>1997412.4149877443</v>
      </c>
      <c r="J14" s="8">
        <v>2000422.2826540121</v>
      </c>
      <c r="K14" s="8">
        <v>2002608.4583600261</v>
      </c>
      <c r="L14" s="8">
        <v>2004620.1081404467</v>
      </c>
      <c r="M14" s="8">
        <v>2007578.0257152054</v>
      </c>
      <c r="N14" s="8">
        <v>2003624.987314905</v>
      </c>
      <c r="O14" s="8">
        <v>1992393.365844727</v>
      </c>
      <c r="P14" s="8">
        <v>1981686.3038448603</v>
      </c>
      <c r="Q14" s="8">
        <v>1972819.6579099607</v>
      </c>
      <c r="R14" s="8">
        <v>1965302.3108015954</v>
      </c>
      <c r="S14" s="8">
        <v>1958522.5610219128</v>
      </c>
      <c r="T14" s="8">
        <v>1952851.3396564135</v>
      </c>
      <c r="U14" s="8">
        <v>1945854.1282070719</v>
      </c>
      <c r="V14" s="8">
        <v>1934517.0510670058</v>
      </c>
      <c r="W14" s="8">
        <v>1921637.3499058718</v>
      </c>
      <c r="X14" s="8">
        <v>1920941.8007869993</v>
      </c>
      <c r="Y14" s="8">
        <v>1928340.4563680012</v>
      </c>
      <c r="Z14" s="8">
        <v>1934841.9080680013</v>
      </c>
      <c r="AA14" s="8">
        <v>1941201.8392439992</v>
      </c>
      <c r="AB14" s="8">
        <v>1945427.0953880004</v>
      </c>
      <c r="AC14" s="8">
        <v>1949622.4813759997</v>
      </c>
      <c r="AD14" s="8">
        <v>1953407.7612090004</v>
      </c>
      <c r="AE14" s="8">
        <v>1956047.0149460002</v>
      </c>
      <c r="AF14" s="8">
        <v>1958899.0775870015</v>
      </c>
      <c r="AG14" s="8">
        <v>1962740.1700649997</v>
      </c>
      <c r="AH14" s="8">
        <v>1970009</v>
      </c>
      <c r="AI14" s="8">
        <v>1987845</v>
      </c>
      <c r="AJ14" s="8">
        <v>2002220</v>
      </c>
      <c r="AK14" s="8">
        <v>2015860</v>
      </c>
      <c r="AL14" s="8">
        <v>2027281</v>
      </c>
      <c r="AM14" s="8">
        <v>2037210</v>
      </c>
      <c r="AN14" s="8">
        <v>2047460</v>
      </c>
      <c r="AO14" s="8">
        <v>2056636</v>
      </c>
      <c r="AP14" s="8">
        <v>2064791</v>
      </c>
      <c r="AQ14" s="8">
        <v>2072654</v>
      </c>
      <c r="AR14" s="8">
        <v>2081490</v>
      </c>
      <c r="AS14" s="8">
        <v>2093867</v>
      </c>
      <c r="AT14" s="8">
        <v>2105231</v>
      </c>
      <c r="AU14" s="8">
        <v>2115408</v>
      </c>
      <c r="AV14" s="8">
        <v>2124031</v>
      </c>
      <c r="AW14" s="8">
        <v>2130393</v>
      </c>
      <c r="AX14" s="8">
        <v>2135033</v>
      </c>
      <c r="AY14" s="8">
        <v>2137782</v>
      </c>
      <c r="AZ14" s="8">
        <v>2138143</v>
      </c>
      <c r="BA14" s="8">
        <v>2137882</v>
      </c>
      <c r="BB14" s="8">
        <v>2137639</v>
      </c>
      <c r="BC14" s="8">
        <v>2141400.0468560001</v>
      </c>
      <c r="BD14" s="8">
        <v>2152927.0782090002</v>
      </c>
      <c r="BE14" s="8">
        <v>2161950.0571150002</v>
      </c>
      <c r="BF14" s="8">
        <v>2174053.8676650003</v>
      </c>
      <c r="BG14" s="8">
        <v>2187254.212018</v>
      </c>
      <c r="BH14" s="8">
        <v>2209153.7689139997</v>
      </c>
      <c r="BI14" s="8">
        <v>2222451.3231489998</v>
      </c>
      <c r="BJ14" s="8">
        <v>2221505.2718369998</v>
      </c>
      <c r="BK14" s="5">
        <v>2218406.3189559998</v>
      </c>
      <c r="BL14" s="5">
        <v>2213444.5825840002</v>
      </c>
      <c r="BM14" s="5">
        <v>2199263.5905549997</v>
      </c>
      <c r="BN14" s="5">
        <v>2181263.7820339999</v>
      </c>
      <c r="BO14" s="5">
        <v>2162984.0722110001</v>
      </c>
      <c r="BP14" s="5">
        <v>2144565</v>
      </c>
      <c r="BQ14" s="5">
        <v>2127631</v>
      </c>
      <c r="BR14" s="5">
        <v>2110743</v>
      </c>
      <c r="BS14" s="5">
        <v>2100751</v>
      </c>
      <c r="BT14" s="5">
        <v>2095985</v>
      </c>
      <c r="BU14" s="5">
        <v>2088623</v>
      </c>
      <c r="BV14" s="5">
        <v>2082777</v>
      </c>
      <c r="BW14" s="5">
        <v>2086956</v>
      </c>
      <c r="BX14" s="5">
        <v>2096961</v>
      </c>
      <c r="BY14" s="5">
        <v>2107514</v>
      </c>
      <c r="BZ14" s="5">
        <v>2126289</v>
      </c>
      <c r="CA14" s="5"/>
      <c r="CB14" s="5"/>
      <c r="CC14" s="5"/>
      <c r="CD14" s="5"/>
      <c r="CE14" s="5"/>
    </row>
    <row r="15" spans="2:83" ht="16" customHeight="1" x14ac:dyDescent="0.15">
      <c r="B15" s="4" t="s">
        <v>86</v>
      </c>
      <c r="C15" s="8">
        <v>1424915.3526650737</v>
      </c>
      <c r="D15" s="8">
        <v>1422482.4378674352</v>
      </c>
      <c r="E15" s="8">
        <v>1420953.9027908966</v>
      </c>
      <c r="F15" s="8">
        <v>1419770.3200529008</v>
      </c>
      <c r="G15" s="8">
        <v>1417121.1654720283</v>
      </c>
      <c r="H15" s="8">
        <v>1413938.6891394367</v>
      </c>
      <c r="I15" s="8">
        <v>1409805.2974417163</v>
      </c>
      <c r="J15" s="8">
        <v>1406788.0468524641</v>
      </c>
      <c r="K15" s="8">
        <v>1404262.8740388267</v>
      </c>
      <c r="L15" s="8">
        <v>1402651.4839174533</v>
      </c>
      <c r="M15" s="8">
        <v>1401808.0480660545</v>
      </c>
      <c r="N15" s="8">
        <v>1390956.2322918293</v>
      </c>
      <c r="O15" s="8">
        <v>1370903.5561617352</v>
      </c>
      <c r="P15" s="8">
        <v>1351388.3601911627</v>
      </c>
      <c r="Q15" s="8">
        <v>1333289.0263554025</v>
      </c>
      <c r="R15" s="8">
        <v>1316238.4072893499</v>
      </c>
      <c r="S15" s="8">
        <v>1299806.6304619433</v>
      </c>
      <c r="T15" s="8">
        <v>1284221.7887638849</v>
      </c>
      <c r="U15" s="8">
        <v>1267882.5980710429</v>
      </c>
      <c r="V15" s="8">
        <v>1248860.9797900966</v>
      </c>
      <c r="W15" s="8">
        <v>1229025.8176878658</v>
      </c>
      <c r="X15" s="8">
        <v>1218915.7750589992</v>
      </c>
      <c r="Y15" s="8">
        <v>1218557.6353760005</v>
      </c>
      <c r="Z15" s="8">
        <v>1219870.4836079995</v>
      </c>
      <c r="AA15" s="8">
        <v>1221683.6920009998</v>
      </c>
      <c r="AB15" s="8">
        <v>1221625.1094060007</v>
      </c>
      <c r="AC15" s="8">
        <v>1222436.4320109999</v>
      </c>
      <c r="AD15" s="8">
        <v>1222715.9243130004</v>
      </c>
      <c r="AE15" s="8">
        <v>1221804.7837440006</v>
      </c>
      <c r="AF15" s="8">
        <v>1221054.2687389995</v>
      </c>
      <c r="AG15" s="8">
        <v>1221111.1129720001</v>
      </c>
      <c r="AH15" s="8">
        <v>1224753.3486930006</v>
      </c>
      <c r="AI15" s="8">
        <v>1237638</v>
      </c>
      <c r="AJ15" s="8">
        <v>1247711</v>
      </c>
      <c r="AK15" s="8">
        <v>1257502</v>
      </c>
      <c r="AL15" s="8">
        <v>1266338</v>
      </c>
      <c r="AM15" s="8">
        <v>1273905</v>
      </c>
      <c r="AN15" s="8">
        <v>1281499</v>
      </c>
      <c r="AO15" s="8">
        <v>1288562</v>
      </c>
      <c r="AP15" s="8">
        <v>1295002</v>
      </c>
      <c r="AQ15" s="8">
        <v>1301415</v>
      </c>
      <c r="AR15" s="8">
        <v>1311129</v>
      </c>
      <c r="AS15" s="8">
        <v>1327810</v>
      </c>
      <c r="AT15" s="8">
        <v>1343931</v>
      </c>
      <c r="AU15" s="8">
        <v>1359681</v>
      </c>
      <c r="AV15" s="8">
        <v>1375244</v>
      </c>
      <c r="AW15" s="8">
        <v>1389838</v>
      </c>
      <c r="AX15" s="8">
        <v>1404126</v>
      </c>
      <c r="AY15" s="8">
        <v>1417581</v>
      </c>
      <c r="AZ15" s="8">
        <v>1429803</v>
      </c>
      <c r="BA15" s="8">
        <v>1442101</v>
      </c>
      <c r="BB15" s="8">
        <v>1454231</v>
      </c>
      <c r="BC15" s="8">
        <v>1474703.4714899999</v>
      </c>
      <c r="BD15" s="8">
        <v>1508533.083266</v>
      </c>
      <c r="BE15" s="8">
        <v>1540081.928394</v>
      </c>
      <c r="BF15" s="8">
        <v>1580834.0892119999</v>
      </c>
      <c r="BG15" s="8">
        <v>1620582.7642459997</v>
      </c>
      <c r="BH15" s="8">
        <v>1673867.2744989998</v>
      </c>
      <c r="BI15" s="8">
        <v>1713283.8030700001</v>
      </c>
      <c r="BJ15" s="8">
        <v>1733115.085094</v>
      </c>
      <c r="BK15" s="5">
        <v>1744492.6160240001</v>
      </c>
      <c r="BL15" s="5">
        <v>1754042.7789179999</v>
      </c>
      <c r="BM15" s="5">
        <v>1749851.5379669999</v>
      </c>
      <c r="BN15" s="5">
        <v>1736842.3473670001</v>
      </c>
      <c r="BO15" s="5">
        <v>1724947.712242</v>
      </c>
      <c r="BP15" s="5">
        <v>1715138</v>
      </c>
      <c r="BQ15" s="5">
        <v>1708069</v>
      </c>
      <c r="BR15" s="5">
        <v>1701485</v>
      </c>
      <c r="BS15" s="5">
        <v>1700906</v>
      </c>
      <c r="BT15" s="5">
        <v>1714188</v>
      </c>
      <c r="BU15" s="5">
        <v>1721351</v>
      </c>
      <c r="BV15" s="5">
        <v>1730448</v>
      </c>
      <c r="BW15" s="5">
        <v>1750472</v>
      </c>
      <c r="BX15" s="5">
        <v>1775260</v>
      </c>
      <c r="BY15" s="5">
        <v>1798420</v>
      </c>
      <c r="BZ15" s="5">
        <v>1826142</v>
      </c>
      <c r="CA15" s="5"/>
      <c r="CB15" s="5"/>
      <c r="CC15" s="5"/>
      <c r="CD15" s="5"/>
      <c r="CE15" s="5"/>
    </row>
    <row r="16" spans="2:83" ht="16" customHeight="1" x14ac:dyDescent="0.15">
      <c r="B16" s="4" t="s">
        <v>87</v>
      </c>
      <c r="C16" s="8">
        <v>2539811.3198185125</v>
      </c>
      <c r="D16" s="8">
        <v>2547320.5861335751</v>
      </c>
      <c r="E16" s="8">
        <v>2577193.4209681726</v>
      </c>
      <c r="F16" s="8">
        <v>2608343.2820571922</v>
      </c>
      <c r="G16" s="8">
        <v>2645176.9960642089</v>
      </c>
      <c r="H16" s="8">
        <v>2682899.4401392397</v>
      </c>
      <c r="I16" s="8">
        <v>2717317.3670380423</v>
      </c>
      <c r="J16" s="8">
        <v>2758022.3978619995</v>
      </c>
      <c r="K16" s="8">
        <v>2802017.4249357856</v>
      </c>
      <c r="L16" s="8">
        <v>2852115.2764569316</v>
      </c>
      <c r="M16" s="8">
        <v>2900976.8145596152</v>
      </c>
      <c r="N16" s="8">
        <v>2961522.0066880817</v>
      </c>
      <c r="O16" s="8">
        <v>3031437.9808052382</v>
      </c>
      <c r="P16" s="8">
        <v>3103679.2242948459</v>
      </c>
      <c r="Q16" s="8">
        <v>3180480.3109959178</v>
      </c>
      <c r="R16" s="8">
        <v>3261286.54665905</v>
      </c>
      <c r="S16" s="8">
        <v>3345292.1667347867</v>
      </c>
      <c r="T16" s="8">
        <v>3433288.1264918875</v>
      </c>
      <c r="U16" s="8">
        <v>3521101.4568360853</v>
      </c>
      <c r="V16" s="8">
        <v>3602934.3322800063</v>
      </c>
      <c r="W16" s="8">
        <v>3683484.5320547195</v>
      </c>
      <c r="X16" s="8">
        <v>3747084.5136370012</v>
      </c>
      <c r="Y16" s="8">
        <v>3797875.7613189984</v>
      </c>
      <c r="Z16" s="8">
        <v>3852426.0864739995</v>
      </c>
      <c r="AA16" s="8">
        <v>3912266.2114820019</v>
      </c>
      <c r="AB16" s="8">
        <v>3973054.0190340006</v>
      </c>
      <c r="AC16" s="8">
        <v>4036008.501393002</v>
      </c>
      <c r="AD16" s="8">
        <v>4101411.1684830035</v>
      </c>
      <c r="AE16" s="8">
        <v>4171309.5752690001</v>
      </c>
      <c r="AF16" s="8">
        <v>4244397.9992730003</v>
      </c>
      <c r="AG16" s="8">
        <v>4323288.3269849997</v>
      </c>
      <c r="AH16" s="8">
        <v>4393442.2820500033</v>
      </c>
      <c r="AI16" s="8">
        <v>4449788</v>
      </c>
      <c r="AJ16" s="8">
        <v>4501740</v>
      </c>
      <c r="AK16" s="8">
        <v>4551736</v>
      </c>
      <c r="AL16" s="8">
        <v>4599297</v>
      </c>
      <c r="AM16" s="8">
        <v>4646760</v>
      </c>
      <c r="AN16" s="8">
        <v>4697569</v>
      </c>
      <c r="AO16" s="8">
        <v>4748136</v>
      </c>
      <c r="AP16" s="8">
        <v>4796637</v>
      </c>
      <c r="AQ16" s="8">
        <v>4845730</v>
      </c>
      <c r="AR16" s="8">
        <v>4900536</v>
      </c>
      <c r="AS16" s="8">
        <v>4967166</v>
      </c>
      <c r="AT16" s="8">
        <v>5032678</v>
      </c>
      <c r="AU16" s="8">
        <v>5095507</v>
      </c>
      <c r="AV16" s="8">
        <v>5153735</v>
      </c>
      <c r="AW16" s="8">
        <v>5205905</v>
      </c>
      <c r="AX16" s="8">
        <v>5252536</v>
      </c>
      <c r="AY16" s="8">
        <v>5295633</v>
      </c>
      <c r="AZ16" s="8">
        <v>5330897</v>
      </c>
      <c r="BA16" s="8">
        <v>5363718</v>
      </c>
      <c r="BB16" s="8">
        <v>5396772</v>
      </c>
      <c r="BC16" s="8">
        <v>5515083.5327110002</v>
      </c>
      <c r="BD16" s="8">
        <v>5649156.5199170001</v>
      </c>
      <c r="BE16" s="8">
        <v>5760754.7592709996</v>
      </c>
      <c r="BF16" s="8">
        <v>5889025.17399</v>
      </c>
      <c r="BG16" s="8">
        <v>5985758.8405010002</v>
      </c>
      <c r="BH16" s="8">
        <v>6104126.213698999</v>
      </c>
      <c r="BI16" s="8">
        <v>6208828.7486030003</v>
      </c>
      <c r="BJ16" s="8">
        <v>6247783.3039769996</v>
      </c>
      <c r="BK16" s="5">
        <v>6256177.8026609998</v>
      </c>
      <c r="BL16" s="5">
        <v>6261423.4214619994</v>
      </c>
      <c r="BM16" s="5">
        <v>6241802.8403030001</v>
      </c>
      <c r="BN16" s="5">
        <v>6190774.1671519997</v>
      </c>
      <c r="BO16" s="5">
        <v>6149177.6611119993</v>
      </c>
      <c r="BP16" s="5">
        <v>6145610</v>
      </c>
      <c r="BQ16" s="5">
        <v>6165670</v>
      </c>
      <c r="BR16" s="5">
        <v>6198474</v>
      </c>
      <c r="BS16" s="5">
        <v>6263187</v>
      </c>
      <c r="BT16" s="5">
        <v>6427199</v>
      </c>
      <c r="BU16" s="5">
        <v>6493413</v>
      </c>
      <c r="BV16" s="5">
        <v>6521693</v>
      </c>
      <c r="BW16" s="5">
        <v>6622232</v>
      </c>
      <c r="BX16" s="5">
        <v>6760192</v>
      </c>
      <c r="BY16" s="5">
        <v>6880321</v>
      </c>
      <c r="BZ16" s="5">
        <v>7003187</v>
      </c>
      <c r="CA16" s="5"/>
      <c r="CB16" s="5"/>
      <c r="CC16" s="5"/>
      <c r="CD16" s="5"/>
      <c r="CE16" s="5"/>
    </row>
    <row r="17" spans="1:83" ht="16" customHeight="1" x14ac:dyDescent="0.15">
      <c r="B17" s="4" t="s">
        <v>88</v>
      </c>
      <c r="C17" s="8">
        <v>1733258.9920435851</v>
      </c>
      <c r="D17" s="8">
        <v>1734033.5973917295</v>
      </c>
      <c r="E17" s="8">
        <v>1742312.0325817789</v>
      </c>
      <c r="F17" s="8">
        <v>1750863.4884277373</v>
      </c>
      <c r="G17" s="8">
        <v>1760470.9481786338</v>
      </c>
      <c r="H17" s="8">
        <v>1770728.7634181799</v>
      </c>
      <c r="I17" s="8">
        <v>1779228.1561981039</v>
      </c>
      <c r="J17" s="8">
        <v>1790756.0335041983</v>
      </c>
      <c r="K17" s="8">
        <v>1804111.4004846318</v>
      </c>
      <c r="L17" s="8">
        <v>1819732.2785517978</v>
      </c>
      <c r="M17" s="8">
        <v>1835564.7202279614</v>
      </c>
      <c r="N17" s="8">
        <v>1859673.1280526835</v>
      </c>
      <c r="O17" s="8">
        <v>1891960.5274592377</v>
      </c>
      <c r="P17" s="8">
        <v>1925097.3898087372</v>
      </c>
      <c r="Q17" s="8">
        <v>1960432.5577683619</v>
      </c>
      <c r="R17" s="8">
        <v>1997574.5018674973</v>
      </c>
      <c r="S17" s="8">
        <v>2035985.4208129672</v>
      </c>
      <c r="T17" s="8">
        <v>2076107.8792763222</v>
      </c>
      <c r="U17" s="8">
        <v>2115385.4400700442</v>
      </c>
      <c r="V17" s="8">
        <v>2150365.2187332343</v>
      </c>
      <c r="W17" s="8">
        <v>2183899.8647488831</v>
      </c>
      <c r="X17" s="8">
        <v>2215948.7309009987</v>
      </c>
      <c r="Y17" s="8">
        <v>2249346.0487769987</v>
      </c>
      <c r="Z17" s="8">
        <v>2286250.6763319992</v>
      </c>
      <c r="AA17" s="8">
        <v>2326483.7834269991</v>
      </c>
      <c r="AB17" s="8">
        <v>2366593.6422220003</v>
      </c>
      <c r="AC17" s="8">
        <v>2409500.5607810002</v>
      </c>
      <c r="AD17" s="8">
        <v>2453837.9277029983</v>
      </c>
      <c r="AE17" s="8">
        <v>2499316.7006759997</v>
      </c>
      <c r="AF17" s="8">
        <v>2546932.3882500012</v>
      </c>
      <c r="AG17" s="8">
        <v>2598831.4781199996</v>
      </c>
      <c r="AH17" s="8">
        <v>2645961.7992879995</v>
      </c>
      <c r="AI17" s="8">
        <v>2686644</v>
      </c>
      <c r="AJ17" s="8">
        <v>2724842</v>
      </c>
      <c r="AK17" s="8">
        <v>2764314</v>
      </c>
      <c r="AL17" s="8">
        <v>2802464</v>
      </c>
      <c r="AM17" s="8">
        <v>2840492</v>
      </c>
      <c r="AN17" s="8">
        <v>2880569</v>
      </c>
      <c r="AO17" s="8">
        <v>2919602</v>
      </c>
      <c r="AP17" s="8">
        <v>2958001</v>
      </c>
      <c r="AQ17" s="8">
        <v>2997964</v>
      </c>
      <c r="AR17" s="8">
        <v>3041935</v>
      </c>
      <c r="AS17" s="8">
        <v>3094589</v>
      </c>
      <c r="AT17" s="8">
        <v>3147846</v>
      </c>
      <c r="AU17" s="8">
        <v>3201119</v>
      </c>
      <c r="AV17" s="8">
        <v>3252001</v>
      </c>
      <c r="AW17" s="8">
        <v>3299992</v>
      </c>
      <c r="AX17" s="8">
        <v>3344178</v>
      </c>
      <c r="AY17" s="8">
        <v>3386033</v>
      </c>
      <c r="AZ17" s="8">
        <v>3422982</v>
      </c>
      <c r="BA17" s="8">
        <v>3458708</v>
      </c>
      <c r="BB17" s="8">
        <v>3493940</v>
      </c>
      <c r="BC17" s="8">
        <v>3586725.0499959993</v>
      </c>
      <c r="BD17" s="8">
        <v>3694210.0169470003</v>
      </c>
      <c r="BE17" s="8">
        <v>3791404.0723489998</v>
      </c>
      <c r="BF17" s="8">
        <v>3902239.0095940004</v>
      </c>
      <c r="BG17" s="8">
        <v>3992708.3598279995</v>
      </c>
      <c r="BH17" s="8">
        <v>4100134.5548149999</v>
      </c>
      <c r="BI17" s="8">
        <v>4172339.4923590007</v>
      </c>
      <c r="BJ17" s="8">
        <v>4187489.8769220007</v>
      </c>
      <c r="BK17" s="5">
        <v>4187893.2104850002</v>
      </c>
      <c r="BL17" s="5">
        <v>4195582.4735860005</v>
      </c>
      <c r="BM17" s="5">
        <v>4190586.600294</v>
      </c>
      <c r="BN17" s="5">
        <v>4162200.1298000002</v>
      </c>
      <c r="BO17" s="5">
        <v>4145084.1803890001</v>
      </c>
      <c r="BP17" s="5">
        <v>4131680</v>
      </c>
      <c r="BQ17" s="5">
        <v>4131483</v>
      </c>
      <c r="BR17" s="5">
        <v>4136934</v>
      </c>
      <c r="BS17" s="5">
        <v>4157919</v>
      </c>
      <c r="BT17" s="5">
        <v>4228080</v>
      </c>
      <c r="BU17" s="5">
        <v>4274247</v>
      </c>
      <c r="BV17" s="5">
        <v>4304592</v>
      </c>
      <c r="BW17" s="5">
        <v>4386876</v>
      </c>
      <c r="BX17" s="5">
        <v>4486299</v>
      </c>
      <c r="BY17" s="5">
        <v>4592930</v>
      </c>
      <c r="BZ17" s="5">
        <v>4707128</v>
      </c>
      <c r="CA17" s="5"/>
      <c r="CB17" s="5"/>
      <c r="CC17" s="5"/>
      <c r="CD17" s="5"/>
      <c r="CE17" s="5"/>
    </row>
    <row r="18" spans="1:83" ht="16" customHeight="1" x14ac:dyDescent="0.15">
      <c r="B18" s="4" t="s">
        <v>89</v>
      </c>
      <c r="C18" s="8">
        <v>934887.6929589666</v>
      </c>
      <c r="D18" s="8">
        <v>935457.05152946268</v>
      </c>
      <c r="E18" s="8">
        <v>938232.21056322241</v>
      </c>
      <c r="F18" s="8">
        <v>941889.58292238577</v>
      </c>
      <c r="G18" s="8">
        <v>944859.10837597703</v>
      </c>
      <c r="H18" s="8">
        <v>947124.67541826493</v>
      </c>
      <c r="I18" s="8">
        <v>948924.53312107222</v>
      </c>
      <c r="J18" s="8">
        <v>950456.91401274782</v>
      </c>
      <c r="K18" s="8">
        <v>952970.58240136667</v>
      </c>
      <c r="L18" s="8">
        <v>955786.26460826932</v>
      </c>
      <c r="M18" s="8">
        <v>958803.21864160453</v>
      </c>
      <c r="N18" s="8">
        <v>952049.31872720306</v>
      </c>
      <c r="O18" s="8">
        <v>935887.16750371922</v>
      </c>
      <c r="P18" s="8">
        <v>920130.08553409227</v>
      </c>
      <c r="Q18" s="8">
        <v>905377.02242230671</v>
      </c>
      <c r="R18" s="8">
        <v>891368.80407719617</v>
      </c>
      <c r="S18" s="8">
        <v>877816.05850383826</v>
      </c>
      <c r="T18" s="8">
        <v>864866.64503680309</v>
      </c>
      <c r="U18" s="8">
        <v>851445.19978664862</v>
      </c>
      <c r="V18" s="8">
        <v>836262.64532474836</v>
      </c>
      <c r="W18" s="8">
        <v>820587.06386816781</v>
      </c>
      <c r="X18" s="8">
        <v>812468.38780899986</v>
      </c>
      <c r="Y18" s="8">
        <v>810915.95140200004</v>
      </c>
      <c r="Z18" s="8">
        <v>808924.12329000002</v>
      </c>
      <c r="AA18" s="8">
        <v>807079.70944799995</v>
      </c>
      <c r="AB18" s="8">
        <v>804018.46000200009</v>
      </c>
      <c r="AC18" s="8">
        <v>800859.90477999987</v>
      </c>
      <c r="AD18" s="8">
        <v>797289.38481500023</v>
      </c>
      <c r="AE18" s="8">
        <v>793083.06154300016</v>
      </c>
      <c r="AF18" s="8">
        <v>789146.6668929999</v>
      </c>
      <c r="AG18" s="8">
        <v>785643.38458400057</v>
      </c>
      <c r="AH18" s="8">
        <v>784998.61232299963</v>
      </c>
      <c r="AI18" s="8">
        <v>792753</v>
      </c>
      <c r="AJ18" s="8">
        <v>798179</v>
      </c>
      <c r="AK18" s="8">
        <v>803167</v>
      </c>
      <c r="AL18" s="8">
        <v>807671</v>
      </c>
      <c r="AM18" s="8">
        <v>811046</v>
      </c>
      <c r="AN18" s="8">
        <v>814645</v>
      </c>
      <c r="AO18" s="8">
        <v>818046</v>
      </c>
      <c r="AP18" s="8">
        <v>820894</v>
      </c>
      <c r="AQ18" s="8">
        <v>823685</v>
      </c>
      <c r="AR18" s="8">
        <v>827372</v>
      </c>
      <c r="AS18" s="8">
        <v>833412</v>
      </c>
      <c r="AT18" s="8">
        <v>838872</v>
      </c>
      <c r="AU18" s="8">
        <v>844098</v>
      </c>
      <c r="AV18" s="8">
        <v>849316</v>
      </c>
      <c r="AW18" s="8">
        <v>854023</v>
      </c>
      <c r="AX18" s="8">
        <v>858038</v>
      </c>
      <c r="AY18" s="8">
        <v>861849</v>
      </c>
      <c r="AZ18" s="8">
        <v>864738</v>
      </c>
      <c r="BA18" s="8">
        <v>867836</v>
      </c>
      <c r="BB18" s="8">
        <v>870749</v>
      </c>
      <c r="BC18" s="8">
        <v>873404.11581500003</v>
      </c>
      <c r="BD18" s="8">
        <v>880230.23451600003</v>
      </c>
      <c r="BE18" s="8">
        <v>886747.66109100007</v>
      </c>
      <c r="BF18" s="8">
        <v>894684.98116499989</v>
      </c>
      <c r="BG18" s="8">
        <v>902298.98575700016</v>
      </c>
      <c r="BH18" s="8">
        <v>911429.90236800013</v>
      </c>
      <c r="BI18" s="8">
        <v>918221.95775299985</v>
      </c>
      <c r="BJ18" s="8">
        <v>924284.01285199996</v>
      </c>
      <c r="BK18" s="5">
        <v>928441.16946499993</v>
      </c>
      <c r="BL18" s="5">
        <v>932106.87365600001</v>
      </c>
      <c r="BM18" s="5">
        <v>931653.72315600002</v>
      </c>
      <c r="BN18" s="5">
        <v>929872.27465300006</v>
      </c>
      <c r="BO18" s="5">
        <v>927235.20883799985</v>
      </c>
      <c r="BP18" s="5">
        <v>923265</v>
      </c>
      <c r="BQ18" s="5">
        <v>919014.74898799998</v>
      </c>
      <c r="BR18" s="5">
        <v>913476</v>
      </c>
      <c r="BS18" s="5">
        <v>909744</v>
      </c>
      <c r="BT18" s="5">
        <v>911210</v>
      </c>
      <c r="BU18" s="5">
        <v>910335</v>
      </c>
      <c r="BV18" s="5">
        <v>909236</v>
      </c>
      <c r="BW18" s="5">
        <v>908390</v>
      </c>
      <c r="BX18" s="5">
        <v>909500</v>
      </c>
      <c r="BY18" s="5">
        <v>911688</v>
      </c>
      <c r="BZ18" s="5">
        <v>915157</v>
      </c>
      <c r="CA18" s="5"/>
      <c r="CB18" s="5"/>
      <c r="CC18" s="5"/>
      <c r="CD18" s="5"/>
      <c r="CE18" s="5"/>
    </row>
    <row r="19" spans="1:83" ht="16" customHeight="1" x14ac:dyDescent="0.15">
      <c r="B19" s="4" t="s">
        <v>90</v>
      </c>
      <c r="C19" s="8">
        <v>1921192.419299203</v>
      </c>
      <c r="D19" s="8">
        <v>1915282.3927282887</v>
      </c>
      <c r="E19" s="8">
        <v>1914287.4870200199</v>
      </c>
      <c r="F19" s="8">
        <v>1917479.5068421368</v>
      </c>
      <c r="G19" s="8">
        <v>1921602.4714364265</v>
      </c>
      <c r="H19" s="8">
        <v>1921393.5979196809</v>
      </c>
      <c r="I19" s="8">
        <v>1919772.391252669</v>
      </c>
      <c r="J19" s="8">
        <v>1920951.9155382854</v>
      </c>
      <c r="K19" s="8">
        <v>1923420.7477602498</v>
      </c>
      <c r="L19" s="8">
        <v>1930996.0261181425</v>
      </c>
      <c r="M19" s="8">
        <v>1941460.3357452946</v>
      </c>
      <c r="N19" s="8">
        <v>1948665.5867759325</v>
      </c>
      <c r="O19" s="8">
        <v>1949803.8535237978</v>
      </c>
      <c r="P19" s="8">
        <v>1951342.9978688876</v>
      </c>
      <c r="Q19" s="8">
        <v>1954603.1950683938</v>
      </c>
      <c r="R19" s="8">
        <v>1959120.5933904187</v>
      </c>
      <c r="S19" s="8">
        <v>1964304.9905444402</v>
      </c>
      <c r="T19" s="8">
        <v>1970540.1233022232</v>
      </c>
      <c r="U19" s="8">
        <v>1975378.8842335928</v>
      </c>
      <c r="V19" s="8">
        <v>1975711.1088402199</v>
      </c>
      <c r="W19" s="8">
        <v>1974329.9300138243</v>
      </c>
      <c r="X19" s="8">
        <v>1984548.7538630001</v>
      </c>
      <c r="Y19" s="8">
        <v>1998177.1037520007</v>
      </c>
      <c r="Z19" s="8">
        <v>2012184.194307999</v>
      </c>
      <c r="AA19" s="8">
        <v>2026346.4967129997</v>
      </c>
      <c r="AB19" s="8">
        <v>2038231.6704180003</v>
      </c>
      <c r="AC19" s="8">
        <v>2051425.3253749991</v>
      </c>
      <c r="AD19" s="8">
        <v>2064637.5090000005</v>
      </c>
      <c r="AE19" s="8">
        <v>2076907.4758350004</v>
      </c>
      <c r="AF19" s="8">
        <v>2088950.8496509998</v>
      </c>
      <c r="AG19" s="8">
        <v>2101979.748224</v>
      </c>
      <c r="AH19" s="8">
        <v>2113380.7319300002</v>
      </c>
      <c r="AI19" s="8">
        <v>2125238</v>
      </c>
      <c r="AJ19" s="8">
        <v>2134377</v>
      </c>
      <c r="AK19" s="8">
        <v>2144403</v>
      </c>
      <c r="AL19" s="8">
        <v>2153238</v>
      </c>
      <c r="AM19" s="8">
        <v>2159504</v>
      </c>
      <c r="AN19" s="8">
        <v>2167866</v>
      </c>
      <c r="AO19" s="8">
        <v>2175282</v>
      </c>
      <c r="AP19" s="8">
        <v>2182265</v>
      </c>
      <c r="AQ19" s="8">
        <v>2189043</v>
      </c>
      <c r="AR19" s="8">
        <v>2200304</v>
      </c>
      <c r="AS19" s="8">
        <v>2222195</v>
      </c>
      <c r="AT19" s="8">
        <v>2244273</v>
      </c>
      <c r="AU19" s="8">
        <v>2264322</v>
      </c>
      <c r="AV19" s="8">
        <v>2283103</v>
      </c>
      <c r="AW19" s="8">
        <v>2298255</v>
      </c>
      <c r="AX19" s="8">
        <v>2311759</v>
      </c>
      <c r="AY19" s="8">
        <v>2323893</v>
      </c>
      <c r="AZ19" s="8">
        <v>2332771</v>
      </c>
      <c r="BA19" s="8">
        <v>2339655</v>
      </c>
      <c r="BB19" s="8">
        <v>2346450</v>
      </c>
      <c r="BC19" s="8">
        <v>2355786.7067849999</v>
      </c>
      <c r="BD19" s="8">
        <v>2366846.698905</v>
      </c>
      <c r="BE19" s="8">
        <v>2376433.324124</v>
      </c>
      <c r="BF19" s="8">
        <v>2387965.664442</v>
      </c>
      <c r="BG19" s="8">
        <v>2397651.267304</v>
      </c>
      <c r="BH19" s="8">
        <v>2409673.3190120002</v>
      </c>
      <c r="BI19" s="8">
        <v>2420063.0921109999</v>
      </c>
      <c r="BJ19" s="8">
        <v>2426749.0400640001</v>
      </c>
      <c r="BK19" s="5">
        <v>2427431.694042</v>
      </c>
      <c r="BL19" s="5">
        <v>2424678.6104659997</v>
      </c>
      <c r="BM19" s="5">
        <v>2416597.8912589997</v>
      </c>
      <c r="BN19" s="5">
        <v>2404163.0645320001</v>
      </c>
      <c r="BO19" s="5">
        <v>2391009.2012760001</v>
      </c>
      <c r="BP19" s="5">
        <v>2377761</v>
      </c>
      <c r="BQ19" s="5">
        <v>2366914.9840289997</v>
      </c>
      <c r="BR19" s="5">
        <v>2358785</v>
      </c>
      <c r="BS19" s="5">
        <v>2355519</v>
      </c>
      <c r="BT19" s="5">
        <v>2358621</v>
      </c>
      <c r="BU19" s="5">
        <v>2362197</v>
      </c>
      <c r="BV19" s="5">
        <v>2360425</v>
      </c>
      <c r="BW19" s="5">
        <v>2367862</v>
      </c>
      <c r="BX19" s="5">
        <v>2376595</v>
      </c>
      <c r="BY19" s="5">
        <v>2388209</v>
      </c>
      <c r="BZ19" s="5">
        <v>2407532</v>
      </c>
      <c r="CA19" s="5"/>
      <c r="CB19" s="5"/>
      <c r="CC19" s="5"/>
      <c r="CD19" s="5"/>
      <c r="CE19" s="5"/>
    </row>
    <row r="20" spans="1:83" ht="16" customHeight="1" x14ac:dyDescent="0.15">
      <c r="B20" s="4" t="s">
        <v>91</v>
      </c>
      <c r="C20" s="8">
        <v>1376795.0902119423</v>
      </c>
      <c r="D20" s="8">
        <v>1392078.4668074031</v>
      </c>
      <c r="E20" s="8">
        <v>1425445.3275383916</v>
      </c>
      <c r="F20" s="8">
        <v>1461509.6399122332</v>
      </c>
      <c r="G20" s="8">
        <v>1499859.4860210677</v>
      </c>
      <c r="H20" s="8">
        <v>1540407.17841362</v>
      </c>
      <c r="I20" s="8">
        <v>1584026.7438205048</v>
      </c>
      <c r="J20" s="8">
        <v>1632681.5042108987</v>
      </c>
      <c r="K20" s="8">
        <v>1686864.8315797681</v>
      </c>
      <c r="L20" s="8">
        <v>1743546.0374191273</v>
      </c>
      <c r="M20" s="8">
        <v>1805008.0651139682</v>
      </c>
      <c r="N20" s="8">
        <v>1870771.6101140392</v>
      </c>
      <c r="O20" s="8">
        <v>1939340.3459444784</v>
      </c>
      <c r="P20" s="8">
        <v>2010680.2591083269</v>
      </c>
      <c r="Q20" s="8">
        <v>2086318.1819549417</v>
      </c>
      <c r="R20" s="8">
        <v>2166012.6037530899</v>
      </c>
      <c r="S20" s="8">
        <v>2249325.1644143052</v>
      </c>
      <c r="T20" s="8">
        <v>2336890.5175252585</v>
      </c>
      <c r="U20" s="8">
        <v>2425934.2681367123</v>
      </c>
      <c r="V20" s="8">
        <v>2512427.9228466861</v>
      </c>
      <c r="W20" s="8">
        <v>2599540.6680441489</v>
      </c>
      <c r="X20" s="8">
        <v>2667320.7863650019</v>
      </c>
      <c r="Y20" s="8">
        <v>2723362.1155459983</v>
      </c>
      <c r="Z20" s="8">
        <v>2783931.5961189992</v>
      </c>
      <c r="AA20" s="8">
        <v>2849186.7790609999</v>
      </c>
      <c r="AB20" s="8">
        <v>2916101.313546998</v>
      </c>
      <c r="AC20" s="8">
        <v>2986100.3787970003</v>
      </c>
      <c r="AD20" s="8">
        <v>3058386.4994189977</v>
      </c>
      <c r="AE20" s="8">
        <v>3134592.7624329985</v>
      </c>
      <c r="AF20" s="8">
        <v>3213931.1072450033</v>
      </c>
      <c r="AG20" s="8">
        <v>3297780.5224870006</v>
      </c>
      <c r="AH20" s="8">
        <v>3371381.3373389971</v>
      </c>
      <c r="AI20" s="8">
        <v>3426126</v>
      </c>
      <c r="AJ20" s="8">
        <v>3480897</v>
      </c>
      <c r="AK20" s="8">
        <v>3535850</v>
      </c>
      <c r="AL20" s="8">
        <v>3590801</v>
      </c>
      <c r="AM20" s="8">
        <v>3646675</v>
      </c>
      <c r="AN20" s="8">
        <v>3705340</v>
      </c>
      <c r="AO20" s="8">
        <v>3764946</v>
      </c>
      <c r="AP20" s="8">
        <v>3823760</v>
      </c>
      <c r="AQ20" s="8">
        <v>3882668</v>
      </c>
      <c r="AR20" s="8">
        <v>3945597</v>
      </c>
      <c r="AS20" s="8">
        <v>4019789</v>
      </c>
      <c r="AT20" s="8">
        <v>4093639</v>
      </c>
      <c r="AU20" s="8">
        <v>4165518</v>
      </c>
      <c r="AV20" s="8">
        <v>4234169</v>
      </c>
      <c r="AW20" s="8">
        <v>4298604</v>
      </c>
      <c r="AX20" s="8">
        <v>4360041</v>
      </c>
      <c r="AY20" s="8">
        <v>4418679</v>
      </c>
      <c r="AZ20" s="8">
        <v>4472673</v>
      </c>
      <c r="BA20" s="8">
        <v>4524595</v>
      </c>
      <c r="BB20" s="8">
        <v>4574551</v>
      </c>
      <c r="BC20" s="8">
        <v>4707822.5894509992</v>
      </c>
      <c r="BD20" s="8">
        <v>4823467.9876120007</v>
      </c>
      <c r="BE20" s="8">
        <v>4903901.6096709995</v>
      </c>
      <c r="BF20" s="8">
        <v>4991050.9068729999</v>
      </c>
      <c r="BG20" s="8">
        <v>5061324.5017280001</v>
      </c>
      <c r="BH20" s="8">
        <v>5182247.9750730004</v>
      </c>
      <c r="BI20" s="8">
        <v>5282274.6846190002</v>
      </c>
      <c r="BJ20" s="8">
        <v>5329703.2367470004</v>
      </c>
      <c r="BK20" s="5">
        <v>5345337.3299629996</v>
      </c>
      <c r="BL20" s="5">
        <v>5357010.7899050005</v>
      </c>
      <c r="BM20" s="5">
        <v>5361299.8856560001</v>
      </c>
      <c r="BN20" s="5">
        <v>5325881.0277629998</v>
      </c>
      <c r="BO20" s="5">
        <v>5306320.8132880004</v>
      </c>
      <c r="BP20" s="5">
        <v>5323001</v>
      </c>
      <c r="BQ20" s="5">
        <v>5360111.262081</v>
      </c>
      <c r="BR20" s="5">
        <v>5413634</v>
      </c>
      <c r="BS20" s="5">
        <v>5492299</v>
      </c>
      <c r="BT20" s="5">
        <v>5580355</v>
      </c>
      <c r="BU20" s="5">
        <v>5655911</v>
      </c>
      <c r="BV20" s="5">
        <v>5668954</v>
      </c>
      <c r="BW20" s="5">
        <v>5780167</v>
      </c>
      <c r="BX20" s="5">
        <v>5896731</v>
      </c>
      <c r="BY20" s="5">
        <v>6022078</v>
      </c>
      <c r="BZ20" s="5">
        <v>6136337</v>
      </c>
      <c r="CA20" s="5"/>
      <c r="CB20" s="5"/>
      <c r="CC20" s="5"/>
      <c r="CD20" s="5"/>
      <c r="CE20" s="5"/>
    </row>
    <row r="21" spans="1:83" ht="16" customHeight="1" x14ac:dyDescent="0.15">
      <c r="B21" s="4" t="s">
        <v>92</v>
      </c>
      <c r="C21" s="8">
        <v>526305.74847115856</v>
      </c>
      <c r="D21" s="8">
        <v>526917.08369066857</v>
      </c>
      <c r="E21" s="8">
        <v>529350.14923429675</v>
      </c>
      <c r="F21" s="8">
        <v>532357.28994206712</v>
      </c>
      <c r="G21" s="8">
        <v>534783.47645153711</v>
      </c>
      <c r="H21" s="8">
        <v>536955.46514042374</v>
      </c>
      <c r="I21" s="8">
        <v>538968.55964674044</v>
      </c>
      <c r="J21" s="8">
        <v>541759.38146397681</v>
      </c>
      <c r="K21" s="8">
        <v>544865.15851845208</v>
      </c>
      <c r="L21" s="8">
        <v>548455.6713183485</v>
      </c>
      <c r="M21" s="8">
        <v>551683.73445949343</v>
      </c>
      <c r="N21" s="8">
        <v>553803.91532874876</v>
      </c>
      <c r="O21" s="8">
        <v>554631.90334042732</v>
      </c>
      <c r="P21" s="8">
        <v>555539.06742351432</v>
      </c>
      <c r="Q21" s="8">
        <v>556902.5816620359</v>
      </c>
      <c r="R21" s="8">
        <v>558590.29427484714</v>
      </c>
      <c r="S21" s="8">
        <v>560432.61093601526</v>
      </c>
      <c r="T21" s="8">
        <v>562541.30571619282</v>
      </c>
      <c r="U21" s="8">
        <v>564216.41168373567</v>
      </c>
      <c r="V21" s="8">
        <v>564569.25094290194</v>
      </c>
      <c r="W21" s="8">
        <v>564396.17939958547</v>
      </c>
      <c r="X21" s="8">
        <v>567932.7765299998</v>
      </c>
      <c r="Y21" s="8">
        <v>575044.91572400008</v>
      </c>
      <c r="Z21" s="8">
        <v>583192.40131400013</v>
      </c>
      <c r="AA21" s="8">
        <v>592292.05853400007</v>
      </c>
      <c r="AB21" s="8">
        <v>601527.42541400006</v>
      </c>
      <c r="AC21" s="8">
        <v>611086.94955599972</v>
      </c>
      <c r="AD21" s="8">
        <v>620715.88479700021</v>
      </c>
      <c r="AE21" s="8">
        <v>630478.66228000028</v>
      </c>
      <c r="AF21" s="8">
        <v>640675.31303399999</v>
      </c>
      <c r="AG21" s="8">
        <v>651932.85019999987</v>
      </c>
      <c r="AH21" s="8">
        <v>663983.02708399994</v>
      </c>
      <c r="AI21" s="8">
        <v>677648</v>
      </c>
      <c r="AJ21" s="8">
        <v>690310</v>
      </c>
      <c r="AK21" s="8">
        <v>703303</v>
      </c>
      <c r="AL21" s="8">
        <v>715848</v>
      </c>
      <c r="AM21" s="8">
        <v>728216</v>
      </c>
      <c r="AN21" s="8">
        <v>741232</v>
      </c>
      <c r="AO21" s="8">
        <v>754237</v>
      </c>
      <c r="AP21" s="8">
        <v>766994</v>
      </c>
      <c r="AQ21" s="8">
        <v>779945</v>
      </c>
      <c r="AR21" s="8">
        <v>794733</v>
      </c>
      <c r="AS21" s="8">
        <v>812936</v>
      </c>
      <c r="AT21" s="8">
        <v>831479</v>
      </c>
      <c r="AU21" s="8">
        <v>850196</v>
      </c>
      <c r="AV21" s="8">
        <v>869140</v>
      </c>
      <c r="AW21" s="8">
        <v>887751</v>
      </c>
      <c r="AX21" s="8">
        <v>905947</v>
      </c>
      <c r="AY21" s="8">
        <v>923366</v>
      </c>
      <c r="AZ21" s="8">
        <v>939430</v>
      </c>
      <c r="BA21" s="8">
        <v>954786</v>
      </c>
      <c r="BB21" s="8">
        <v>970001</v>
      </c>
      <c r="BC21" s="8">
        <v>997766.90676799999</v>
      </c>
      <c r="BD21" s="8">
        <v>1026476.7021909999</v>
      </c>
      <c r="BE21" s="8">
        <v>1052525.7803460001</v>
      </c>
      <c r="BF21" s="8">
        <v>1090211.212081</v>
      </c>
      <c r="BG21" s="8">
        <v>1116334.354267</v>
      </c>
      <c r="BH21" s="8">
        <v>1146559.6672029998</v>
      </c>
      <c r="BI21" s="8">
        <v>1166731.6350579998</v>
      </c>
      <c r="BJ21" s="8">
        <v>1178836.106379</v>
      </c>
      <c r="BK21" s="5">
        <v>1184751.968755</v>
      </c>
      <c r="BL21" s="5">
        <v>1187894.4117899998</v>
      </c>
      <c r="BM21" s="5">
        <v>1187491.3560500001</v>
      </c>
      <c r="BN21" s="5">
        <v>1187512.184226</v>
      </c>
      <c r="BO21" s="5">
        <v>1189031.9428709999</v>
      </c>
      <c r="BP21" s="5">
        <v>1190231</v>
      </c>
      <c r="BQ21" s="5">
        <v>1195025.0595170001</v>
      </c>
      <c r="BR21" s="5">
        <v>1200143</v>
      </c>
      <c r="BS21" s="5">
        <v>1206198</v>
      </c>
      <c r="BT21" s="5">
        <v>1225497</v>
      </c>
      <c r="BU21" s="5">
        <v>1241342</v>
      </c>
      <c r="BV21" s="5">
        <v>1251335</v>
      </c>
      <c r="BW21" s="5">
        <v>1271011</v>
      </c>
      <c r="BX21" s="5">
        <v>1290504</v>
      </c>
      <c r="BY21" s="5">
        <v>1312187</v>
      </c>
      <c r="BZ21" s="5">
        <v>1335370</v>
      </c>
      <c r="CA21" s="5"/>
      <c r="CB21" s="5"/>
      <c r="CC21" s="5"/>
      <c r="CD21" s="5"/>
      <c r="CE21" s="5"/>
    </row>
    <row r="22" spans="1:83" ht="16" customHeight="1" x14ac:dyDescent="0.15">
      <c r="B22" s="4" t="s">
        <v>93</v>
      </c>
      <c r="C22" s="8">
        <v>277780.2894940332</v>
      </c>
      <c r="D22" s="8">
        <v>277658.73718718009</v>
      </c>
      <c r="E22" s="8">
        <v>278579.46439855034</v>
      </c>
      <c r="F22" s="8">
        <v>279579.3896933553</v>
      </c>
      <c r="G22" s="8">
        <v>280578.11370365747</v>
      </c>
      <c r="H22" s="8">
        <v>281386.09013695357</v>
      </c>
      <c r="I22" s="8">
        <v>282238.89795163926</v>
      </c>
      <c r="J22" s="8">
        <v>283268.23383574485</v>
      </c>
      <c r="K22" s="8">
        <v>284426.01520362141</v>
      </c>
      <c r="L22" s="8">
        <v>285605.39795667911</v>
      </c>
      <c r="M22" s="8">
        <v>286795.13035698869</v>
      </c>
      <c r="N22" s="8">
        <v>289576.00144896517</v>
      </c>
      <c r="O22" s="8">
        <v>293780.8427577127</v>
      </c>
      <c r="P22" s="8">
        <v>298088.53755472164</v>
      </c>
      <c r="Q22" s="8">
        <v>302707.32122867554</v>
      </c>
      <c r="R22" s="8">
        <v>307573.63668709254</v>
      </c>
      <c r="S22" s="8">
        <v>312602.27818339563</v>
      </c>
      <c r="T22" s="8">
        <v>317860.7299690051</v>
      </c>
      <c r="U22" s="8">
        <v>322955.50994451263</v>
      </c>
      <c r="V22" s="8">
        <v>327362.04496626282</v>
      </c>
      <c r="W22" s="8">
        <v>331519.4907852168</v>
      </c>
      <c r="X22" s="8">
        <v>335533.21060000017</v>
      </c>
      <c r="Y22" s="8">
        <v>339673.39396200003</v>
      </c>
      <c r="Z22" s="8">
        <v>343895.31628199993</v>
      </c>
      <c r="AA22" s="8">
        <v>348231.99591399991</v>
      </c>
      <c r="AB22" s="8">
        <v>352358.89287600003</v>
      </c>
      <c r="AC22" s="8">
        <v>356697.02512200008</v>
      </c>
      <c r="AD22" s="8">
        <v>361183.00191599992</v>
      </c>
      <c r="AE22" s="8">
        <v>365953.73242499988</v>
      </c>
      <c r="AF22" s="8">
        <v>370642.41610399995</v>
      </c>
      <c r="AG22" s="8">
        <v>375674.80315199983</v>
      </c>
      <c r="AH22" s="8">
        <v>380295.227831</v>
      </c>
      <c r="AI22" s="8">
        <v>384891</v>
      </c>
      <c r="AJ22" s="8">
        <v>389086</v>
      </c>
      <c r="AK22" s="8">
        <v>393299</v>
      </c>
      <c r="AL22" s="8">
        <v>397549</v>
      </c>
      <c r="AM22" s="8">
        <v>401781</v>
      </c>
      <c r="AN22" s="8">
        <v>406100</v>
      </c>
      <c r="AO22" s="8">
        <v>410425</v>
      </c>
      <c r="AP22" s="8">
        <v>414448</v>
      </c>
      <c r="AQ22" s="8">
        <v>418444</v>
      </c>
      <c r="AR22" s="8">
        <v>423073</v>
      </c>
      <c r="AS22" s="8">
        <v>429358</v>
      </c>
      <c r="AT22" s="8">
        <v>435675</v>
      </c>
      <c r="AU22" s="8">
        <v>441626</v>
      </c>
      <c r="AV22" s="8">
        <v>447201</v>
      </c>
      <c r="AW22" s="8">
        <v>452361</v>
      </c>
      <c r="AX22" s="8">
        <v>457191</v>
      </c>
      <c r="AY22" s="8">
        <v>461795</v>
      </c>
      <c r="AZ22" s="8">
        <v>465714</v>
      </c>
      <c r="BA22" s="8">
        <v>469289</v>
      </c>
      <c r="BB22" s="8">
        <v>473021</v>
      </c>
      <c r="BC22" s="8">
        <v>479361.39184599998</v>
      </c>
      <c r="BD22" s="8">
        <v>486365.49071600003</v>
      </c>
      <c r="BE22" s="8">
        <v>491718.60848299996</v>
      </c>
      <c r="BF22" s="8">
        <v>497882.30336800002</v>
      </c>
      <c r="BG22" s="8">
        <v>504261.422983</v>
      </c>
      <c r="BH22" s="8">
        <v>514388.95349799999</v>
      </c>
      <c r="BI22" s="8">
        <v>523419.94751500001</v>
      </c>
      <c r="BJ22" s="8">
        <v>528641.19321599999</v>
      </c>
      <c r="BK22" s="5">
        <v>531674.00580699998</v>
      </c>
      <c r="BL22" s="5">
        <v>533691.96367199998</v>
      </c>
      <c r="BM22" s="5">
        <v>533310.715983</v>
      </c>
      <c r="BN22" s="5">
        <v>531066.09477099997</v>
      </c>
      <c r="BO22" s="5">
        <v>529812.77882100001</v>
      </c>
      <c r="BP22" s="5">
        <v>529811</v>
      </c>
      <c r="BQ22" s="5">
        <v>531374.67617600004</v>
      </c>
      <c r="BR22" s="5">
        <v>533952</v>
      </c>
      <c r="BS22" s="5">
        <v>538560</v>
      </c>
      <c r="BT22" s="5">
        <v>547723</v>
      </c>
      <c r="BU22" s="5">
        <v>553365</v>
      </c>
      <c r="BV22" s="5">
        <v>555219</v>
      </c>
      <c r="BW22" s="5">
        <v>562020</v>
      </c>
      <c r="BX22" s="5">
        <v>569226</v>
      </c>
      <c r="BY22" s="5">
        <v>576772</v>
      </c>
      <c r="BZ22" s="5">
        <v>584560</v>
      </c>
      <c r="CA22" s="5"/>
      <c r="CB22" s="5"/>
      <c r="CC22" s="5"/>
      <c r="CD22" s="5"/>
      <c r="CE22" s="5"/>
    </row>
    <row r="23" spans="1:83" ht="16" customHeight="1" x14ac:dyDescent="0.15">
      <c r="B23" s="4" t="s">
        <v>21</v>
      </c>
      <c r="C23" s="8">
        <v>776291.01689932053</v>
      </c>
      <c r="D23" s="8">
        <v>781326.8212752355</v>
      </c>
      <c r="E23" s="8">
        <v>794554.33763283445</v>
      </c>
      <c r="F23" s="8">
        <v>809087.05748487555</v>
      </c>
      <c r="G23" s="8">
        <v>823974.77750282153</v>
      </c>
      <c r="H23" s="8">
        <v>840140.41049028933</v>
      </c>
      <c r="I23" s="8">
        <v>857249.03455553157</v>
      </c>
      <c r="J23" s="8">
        <v>876897.6899707265</v>
      </c>
      <c r="K23" s="8">
        <v>898569.98436906154</v>
      </c>
      <c r="L23" s="8">
        <v>922772.6877635289</v>
      </c>
      <c r="M23" s="8">
        <v>947563.32765382633</v>
      </c>
      <c r="N23" s="8">
        <v>974617.14421207341</v>
      </c>
      <c r="O23" s="8">
        <v>1004184.3786647248</v>
      </c>
      <c r="P23" s="8">
        <v>1034802.4186281987</v>
      </c>
      <c r="Q23" s="8">
        <v>1067244.3573402711</v>
      </c>
      <c r="R23" s="8">
        <v>1101349.2601022674</v>
      </c>
      <c r="S23" s="8">
        <v>1136857.4491686653</v>
      </c>
      <c r="T23" s="8">
        <v>1174072.2888573569</v>
      </c>
      <c r="U23" s="8">
        <v>1211582.0159499939</v>
      </c>
      <c r="V23" s="8">
        <v>1247363.8168319734</v>
      </c>
      <c r="W23" s="8">
        <v>1283030.5772797219</v>
      </c>
      <c r="X23" s="8">
        <v>1308971.0534889998</v>
      </c>
      <c r="Y23" s="8">
        <v>1329974.7162369995</v>
      </c>
      <c r="Z23" s="8">
        <v>1352841.7006219993</v>
      </c>
      <c r="AA23" s="8">
        <v>1377951.2057299996</v>
      </c>
      <c r="AB23" s="8">
        <v>1402880.6861490007</v>
      </c>
      <c r="AC23" s="8">
        <v>1428694.563049</v>
      </c>
      <c r="AD23" s="8">
        <v>1455128.1715470001</v>
      </c>
      <c r="AE23" s="8">
        <v>1482576.7439920008</v>
      </c>
      <c r="AF23" s="8">
        <v>1511323.3892639992</v>
      </c>
      <c r="AG23" s="8">
        <v>1541534.1493690007</v>
      </c>
      <c r="AH23" s="8">
        <v>1567678.5680259995</v>
      </c>
      <c r="AI23" s="8">
        <v>1586258</v>
      </c>
      <c r="AJ23" s="8">
        <v>1603172</v>
      </c>
      <c r="AK23" s="8">
        <v>1619101</v>
      </c>
      <c r="AL23" s="8">
        <v>1634255</v>
      </c>
      <c r="AM23" s="8">
        <v>1648569</v>
      </c>
      <c r="AN23" s="8">
        <v>1663733</v>
      </c>
      <c r="AO23" s="8">
        <v>1678751</v>
      </c>
      <c r="AP23" s="8">
        <v>1692689</v>
      </c>
      <c r="AQ23" s="8">
        <v>1705836</v>
      </c>
      <c r="AR23" s="8">
        <v>1720021</v>
      </c>
      <c r="AS23" s="8">
        <v>1738175</v>
      </c>
      <c r="AT23" s="8">
        <v>1755169</v>
      </c>
      <c r="AU23" s="8">
        <v>1770539</v>
      </c>
      <c r="AV23" s="8">
        <v>1783183</v>
      </c>
      <c r="AW23" s="8">
        <v>1792862</v>
      </c>
      <c r="AX23" s="8">
        <v>1800508</v>
      </c>
      <c r="AY23" s="8">
        <v>1806879</v>
      </c>
      <c r="AZ23" s="8">
        <v>1810827</v>
      </c>
      <c r="BA23" s="8">
        <v>1813407</v>
      </c>
      <c r="BB23" s="8">
        <v>1815700</v>
      </c>
      <c r="BC23" s="8">
        <v>1820999.7194560003</v>
      </c>
      <c r="BD23" s="8">
        <v>1828225.5282810002</v>
      </c>
      <c r="BE23" s="8">
        <v>1835211.0119330001</v>
      </c>
      <c r="BF23" s="8">
        <v>1843566.509172</v>
      </c>
      <c r="BG23" s="8">
        <v>1851037.4526609997</v>
      </c>
      <c r="BH23" s="8">
        <v>1861543.1796399998</v>
      </c>
      <c r="BI23" s="8">
        <v>1870437.5185080001</v>
      </c>
      <c r="BJ23" s="8">
        <v>1874230.6210569998</v>
      </c>
      <c r="BK23" s="5">
        <v>1872288.9808119996</v>
      </c>
      <c r="BL23" s="5">
        <v>1868780.6057209999</v>
      </c>
      <c r="BM23" s="5">
        <v>1859999.6092420002</v>
      </c>
      <c r="BN23" s="5">
        <v>1848957.4066649997</v>
      </c>
      <c r="BO23" s="5">
        <v>1840809.9111860001</v>
      </c>
      <c r="BP23" s="5">
        <v>1836350</v>
      </c>
      <c r="BQ23" s="5">
        <v>1837144.0708240001</v>
      </c>
      <c r="BR23" s="5">
        <v>1839138</v>
      </c>
      <c r="BS23" s="5">
        <v>1844754</v>
      </c>
      <c r="BT23" s="5">
        <v>1880153</v>
      </c>
      <c r="BU23" s="5">
        <v>1894414</v>
      </c>
      <c r="BV23" s="5">
        <v>1892091</v>
      </c>
      <c r="BW23" s="5">
        <v>1901518</v>
      </c>
      <c r="BX23" s="5">
        <v>1916538</v>
      </c>
      <c r="BY23" s="5">
        <v>1936797</v>
      </c>
      <c r="BZ23" s="5">
        <v>1954824</v>
      </c>
      <c r="CA23" s="5"/>
      <c r="CB23" s="5"/>
      <c r="CC23" s="5"/>
      <c r="CD23" s="5"/>
      <c r="CE23" s="5"/>
    </row>
    <row r="24" spans="1:83" ht="16" customHeight="1" x14ac:dyDescent="0.15">
      <c r="B24" s="4" t="s">
        <v>22</v>
      </c>
      <c r="C24" s="8">
        <v>168121.08977655217</v>
      </c>
      <c r="D24" s="8">
        <v>167828.89797479589</v>
      </c>
      <c r="E24" s="8">
        <v>167877.87527532273</v>
      </c>
      <c r="F24" s="8">
        <v>167816.93233756002</v>
      </c>
      <c r="G24" s="8">
        <v>167839.15958151763</v>
      </c>
      <c r="H24" s="8">
        <v>167759.84726275378</v>
      </c>
      <c r="I24" s="8">
        <v>167498.06963125616</v>
      </c>
      <c r="J24" s="8">
        <v>167425.21923721448</v>
      </c>
      <c r="K24" s="8">
        <v>167521.80767639907</v>
      </c>
      <c r="L24" s="8">
        <v>167497.25570304363</v>
      </c>
      <c r="M24" s="8">
        <v>167681.31577903434</v>
      </c>
      <c r="N24" s="8">
        <v>167970.56452121306</v>
      </c>
      <c r="O24" s="8">
        <v>168410.72339763219</v>
      </c>
      <c r="P24" s="8">
        <v>168876.19106036</v>
      </c>
      <c r="Q24" s="8">
        <v>169482.37945409922</v>
      </c>
      <c r="R24" s="8">
        <v>170186.12086813955</v>
      </c>
      <c r="S24" s="8">
        <v>170940.30188910448</v>
      </c>
      <c r="T24" s="8">
        <v>171777.42473269827</v>
      </c>
      <c r="U24" s="8">
        <v>172482.69327662297</v>
      </c>
      <c r="V24" s="8">
        <v>172784.7453491996</v>
      </c>
      <c r="W24" s="8">
        <v>172926.24393322045</v>
      </c>
      <c r="X24" s="8">
        <v>173994.06758300008</v>
      </c>
      <c r="Y24" s="8">
        <v>175724.46046599999</v>
      </c>
      <c r="Z24" s="8">
        <v>177499.0481079999</v>
      </c>
      <c r="AA24" s="8">
        <v>179370.45386699989</v>
      </c>
      <c r="AB24" s="8">
        <v>181090.41909599988</v>
      </c>
      <c r="AC24" s="8">
        <v>183189.88078500002</v>
      </c>
      <c r="AD24" s="8">
        <v>185213.45166099988</v>
      </c>
      <c r="AE24" s="8">
        <v>187342.36085800006</v>
      </c>
      <c r="AF24" s="8">
        <v>189454.45072099988</v>
      </c>
      <c r="AG24" s="8">
        <v>191714.42930199995</v>
      </c>
      <c r="AH24" s="8">
        <v>193587.69377900008</v>
      </c>
      <c r="AI24" s="8">
        <v>195645</v>
      </c>
      <c r="AJ24" s="8">
        <v>197736</v>
      </c>
      <c r="AK24" s="8">
        <v>199964</v>
      </c>
      <c r="AL24" s="8">
        <v>202075</v>
      </c>
      <c r="AM24" s="8">
        <v>204009</v>
      </c>
      <c r="AN24" s="8">
        <v>206103</v>
      </c>
      <c r="AO24" s="8">
        <v>208192</v>
      </c>
      <c r="AP24" s="8">
        <v>210204</v>
      </c>
      <c r="AQ24" s="8">
        <v>212296</v>
      </c>
      <c r="AR24" s="8">
        <v>214614</v>
      </c>
      <c r="AS24" s="8">
        <v>217322</v>
      </c>
      <c r="AT24" s="8">
        <v>220089</v>
      </c>
      <c r="AU24" s="8">
        <v>222911</v>
      </c>
      <c r="AV24" s="8">
        <v>225530</v>
      </c>
      <c r="AW24" s="8">
        <v>227986</v>
      </c>
      <c r="AX24" s="8">
        <v>230242</v>
      </c>
      <c r="AY24" s="8">
        <v>232283</v>
      </c>
      <c r="AZ24" s="8">
        <v>234012</v>
      </c>
      <c r="BA24" s="8">
        <v>235656</v>
      </c>
      <c r="BB24" s="8">
        <v>237510</v>
      </c>
      <c r="BC24" s="8">
        <v>241904.174959</v>
      </c>
      <c r="BD24" s="8">
        <v>247130.53149000002</v>
      </c>
      <c r="BE24" s="8">
        <v>252513.77246099999</v>
      </c>
      <c r="BF24" s="8">
        <v>257609.24537400002</v>
      </c>
      <c r="BG24" s="8">
        <v>260746.97515799999</v>
      </c>
      <c r="BH24" s="8">
        <v>266531.86649199994</v>
      </c>
      <c r="BI24" s="8">
        <v>270843.956511</v>
      </c>
      <c r="BJ24" s="8">
        <v>271156.18568499992</v>
      </c>
      <c r="BK24" s="5">
        <v>270604.04751</v>
      </c>
      <c r="BL24" s="5">
        <v>270926.87692399998</v>
      </c>
      <c r="BM24" s="5">
        <v>269610.34756800003</v>
      </c>
      <c r="BN24" s="5">
        <v>266628.43389800005</v>
      </c>
      <c r="BO24" s="5">
        <v>264378.35537899996</v>
      </c>
      <c r="BP24" s="5">
        <v>263395</v>
      </c>
      <c r="BQ24" s="5">
        <v>263383.11244500004</v>
      </c>
      <c r="BR24" s="5">
        <v>263348</v>
      </c>
      <c r="BS24" s="5">
        <v>263990</v>
      </c>
      <c r="BT24" s="5">
        <v>268188</v>
      </c>
      <c r="BU24" s="5">
        <v>270405</v>
      </c>
      <c r="BV24" s="5">
        <v>271232</v>
      </c>
      <c r="BW24" s="5">
        <v>273206</v>
      </c>
      <c r="BX24" s="5">
        <v>276073</v>
      </c>
      <c r="BY24" s="5">
        <v>278745</v>
      </c>
      <c r="BZ24" s="5">
        <v>282446</v>
      </c>
      <c r="CA24" s="5"/>
      <c r="CB24" s="5"/>
      <c r="CC24" s="5"/>
      <c r="CD24" s="5"/>
      <c r="CE24" s="5"/>
    </row>
    <row r="25" spans="1:83" ht="16" customHeight="1" x14ac:dyDescent="0.15">
      <c r="B25" s="4" t="s">
        <v>23</v>
      </c>
      <c r="C25" s="8">
        <v>95379.961905486329</v>
      </c>
      <c r="D25" s="8">
        <v>95349.113956792586</v>
      </c>
      <c r="E25" s="8">
        <v>95359.485388171233</v>
      </c>
      <c r="F25" s="8">
        <v>95385.548079638917</v>
      </c>
      <c r="G25" s="8">
        <v>95318.681384247815</v>
      </c>
      <c r="H25" s="8">
        <v>95308.503750044561</v>
      </c>
      <c r="I25" s="8">
        <v>95358.853906291362</v>
      </c>
      <c r="J25" s="8">
        <v>95595.339513278348</v>
      </c>
      <c r="K25" s="8">
        <v>95953.043162246147</v>
      </c>
      <c r="L25" s="8">
        <v>96270.231930567767</v>
      </c>
      <c r="M25" s="8">
        <v>96594.878177502542</v>
      </c>
      <c r="N25" s="8">
        <v>95939.364705000713</v>
      </c>
      <c r="O25" s="8">
        <v>94155.271312128127</v>
      </c>
      <c r="P25" s="8">
        <v>92473.636499350192</v>
      </c>
      <c r="Q25" s="8">
        <v>90822.430974415474</v>
      </c>
      <c r="R25" s="8">
        <v>89199.939027101107</v>
      </c>
      <c r="S25" s="8">
        <v>87605.840232839633</v>
      </c>
      <c r="T25" s="8">
        <v>86039.814167063567</v>
      </c>
      <c r="U25" s="8">
        <v>84501.54040520548</v>
      </c>
      <c r="V25" s="8">
        <v>82989.374442501925</v>
      </c>
      <c r="W25" s="8">
        <v>81504.340278998367</v>
      </c>
      <c r="X25" s="8">
        <v>80427.192341000031</v>
      </c>
      <c r="Y25" s="8">
        <v>80466.142779000002</v>
      </c>
      <c r="Z25" s="8">
        <v>80614.435069000028</v>
      </c>
      <c r="AA25" s="8">
        <v>80837.00188500002</v>
      </c>
      <c r="AB25" s="8">
        <v>81024.274592000002</v>
      </c>
      <c r="AC25" s="8">
        <v>81262.589369000008</v>
      </c>
      <c r="AD25" s="8">
        <v>81333.588129999975</v>
      </c>
      <c r="AE25" s="8">
        <v>81217.106999000025</v>
      </c>
      <c r="AF25" s="8">
        <v>81099.963483000043</v>
      </c>
      <c r="AG25" s="8">
        <v>81041.26265199999</v>
      </c>
      <c r="AH25" s="8">
        <v>81381.69580000003</v>
      </c>
      <c r="AI25" s="8">
        <v>82653</v>
      </c>
      <c r="AJ25" s="8">
        <v>83842</v>
      </c>
      <c r="AK25" s="8">
        <v>84919</v>
      </c>
      <c r="AL25" s="8">
        <v>85830</v>
      </c>
      <c r="AM25" s="8">
        <v>86807</v>
      </c>
      <c r="AN25" s="8">
        <v>87732</v>
      </c>
      <c r="AO25" s="8">
        <v>88658</v>
      </c>
      <c r="AP25" s="8">
        <v>89351</v>
      </c>
      <c r="AQ25" s="8">
        <v>90064</v>
      </c>
      <c r="AR25" s="8">
        <v>91083</v>
      </c>
      <c r="AS25" s="8">
        <v>92513</v>
      </c>
      <c r="AT25" s="8">
        <v>94029</v>
      </c>
      <c r="AU25" s="8">
        <v>95543</v>
      </c>
      <c r="AV25" s="8">
        <v>97111</v>
      </c>
      <c r="AW25" s="8">
        <v>98730</v>
      </c>
      <c r="AX25" s="8">
        <v>100264</v>
      </c>
      <c r="AY25" s="8">
        <v>101708</v>
      </c>
      <c r="AZ25" s="8">
        <v>103036</v>
      </c>
      <c r="BA25" s="8">
        <v>104398</v>
      </c>
      <c r="BB25" s="8">
        <v>105828</v>
      </c>
      <c r="BC25" s="8">
        <v>105049.49548500002</v>
      </c>
      <c r="BD25" s="8">
        <v>104912.13034500001</v>
      </c>
      <c r="BE25" s="8">
        <v>104981.70476499999</v>
      </c>
      <c r="BF25" s="8">
        <v>106839.923308</v>
      </c>
      <c r="BG25" s="8">
        <v>108917.09836999999</v>
      </c>
      <c r="BH25" s="8">
        <v>111677.14028400001</v>
      </c>
      <c r="BI25" s="8">
        <v>114112.48786800001</v>
      </c>
      <c r="BJ25" s="8">
        <v>117526.61820200001</v>
      </c>
      <c r="BK25" s="5">
        <v>122063.61892899997</v>
      </c>
      <c r="BL25" s="5">
        <v>125585.64205999998</v>
      </c>
      <c r="BM25" s="5">
        <v>128140.310426</v>
      </c>
      <c r="BN25" s="5">
        <v>128674.71399599998</v>
      </c>
      <c r="BO25" s="5">
        <v>128740.26212300001</v>
      </c>
      <c r="BP25" s="5">
        <v>128768</v>
      </c>
      <c r="BQ25" s="5">
        <v>128940</v>
      </c>
      <c r="BR25" s="5">
        <v>129292</v>
      </c>
      <c r="BS25" s="5">
        <v>129438</v>
      </c>
      <c r="BT25" s="5">
        <v>131688</v>
      </c>
      <c r="BU25" s="5">
        <v>132224</v>
      </c>
      <c r="BV25" s="5">
        <v>131605</v>
      </c>
      <c r="BW25" s="5">
        <v>131674</v>
      </c>
      <c r="BX25" s="5">
        <v>133207</v>
      </c>
      <c r="BY25" s="5">
        <v>135586</v>
      </c>
      <c r="BZ25" s="5">
        <v>137723</v>
      </c>
      <c r="CA25" s="5"/>
      <c r="CB25" s="5"/>
      <c r="CC25" s="5"/>
      <c r="CD25" s="5"/>
      <c r="CE25" s="5"/>
    </row>
    <row r="26" spans="1:83" ht="16" customHeight="1" x14ac:dyDescent="0.15">
      <c r="B26" s="4" t="s">
        <v>24</v>
      </c>
      <c r="C26" s="6">
        <f>SUM(C8:C25)</f>
        <v>20248329.446106795</v>
      </c>
      <c r="D26" s="6">
        <f t="shared" ref="D26:BO26" si="3">SUM(D8:D25)</f>
        <v>20271525.965646114</v>
      </c>
      <c r="E26" s="6">
        <f t="shared" si="3"/>
        <v>20384328.360083543</v>
      </c>
      <c r="F26" s="6">
        <f t="shared" si="3"/>
        <v>20518219.706823755</v>
      </c>
      <c r="G26" s="6">
        <f t="shared" si="3"/>
        <v>20656826.670845445</v>
      </c>
      <c r="H26" s="6">
        <f t="shared" si="3"/>
        <v>20794483.720093567</v>
      </c>
      <c r="I26" s="6">
        <f t="shared" si="3"/>
        <v>20924414.635223933</v>
      </c>
      <c r="J26" s="6">
        <f t="shared" si="3"/>
        <v>21082960.861952189</v>
      </c>
      <c r="K26" s="6">
        <f t="shared" si="3"/>
        <v>21260980.347632695</v>
      </c>
      <c r="L26" s="6">
        <f t="shared" si="3"/>
        <v>21462489.048893873</v>
      </c>
      <c r="M26" s="6">
        <f t="shared" si="3"/>
        <v>21675490.565007918</v>
      </c>
      <c r="N26" s="6">
        <f t="shared" si="3"/>
        <v>21876025.166280478</v>
      </c>
      <c r="O26" s="6">
        <f t="shared" si="3"/>
        <v>22055720.427858129</v>
      </c>
      <c r="P26" s="6">
        <f t="shared" si="3"/>
        <v>22246318.421065319</v>
      </c>
      <c r="Q26" s="6">
        <f t="shared" si="3"/>
        <v>22463085.899566084</v>
      </c>
      <c r="R26" s="6">
        <f t="shared" si="3"/>
        <v>22701256.365186278</v>
      </c>
      <c r="S26" s="6">
        <f t="shared" si="3"/>
        <v>22954521.75602591</v>
      </c>
      <c r="T26" s="6">
        <f t="shared" si="3"/>
        <v>23227765.437644266</v>
      </c>
      <c r="U26" s="6">
        <f t="shared" si="3"/>
        <v>23492538.848527402</v>
      </c>
      <c r="V26" s="6">
        <f t="shared" si="3"/>
        <v>23711353.774065889</v>
      </c>
      <c r="W26" s="6">
        <f t="shared" si="3"/>
        <v>23916599.02336276</v>
      </c>
      <c r="X26" s="6">
        <f t="shared" si="3"/>
        <v>24151617.825727999</v>
      </c>
      <c r="Y26" s="6">
        <f t="shared" si="3"/>
        <v>24427278.236980006</v>
      </c>
      <c r="Z26" s="6">
        <f t="shared" si="3"/>
        <v>24722504.043009993</v>
      </c>
      <c r="AA26" s="6">
        <f t="shared" si="3"/>
        <v>25041957.119132999</v>
      </c>
      <c r="AB26" s="6">
        <f t="shared" si="3"/>
        <v>25351836.819461003</v>
      </c>
      <c r="AC26" s="6">
        <f t="shared" si="3"/>
        <v>25674525.949736007</v>
      </c>
      <c r="AD26" s="6">
        <f t="shared" si="3"/>
        <v>26005507.117326993</v>
      </c>
      <c r="AE26" s="6">
        <f t="shared" si="3"/>
        <v>26344720.145999998</v>
      </c>
      <c r="AF26" s="6">
        <f t="shared" si="3"/>
        <v>26699187.395657007</v>
      </c>
      <c r="AG26" s="6">
        <f t="shared" si="3"/>
        <v>27084585.773058999</v>
      </c>
      <c r="AH26" s="6">
        <f t="shared" si="3"/>
        <v>27456153.591642</v>
      </c>
      <c r="AI26" s="6">
        <f t="shared" si="3"/>
        <v>27832783</v>
      </c>
      <c r="AJ26" s="6">
        <f t="shared" si="3"/>
        <v>28177831</v>
      </c>
      <c r="AK26" s="6">
        <f t="shared" si="3"/>
        <v>28519105</v>
      </c>
      <c r="AL26" s="6">
        <f t="shared" si="3"/>
        <v>28843416</v>
      </c>
      <c r="AM26" s="6">
        <f t="shared" si="3"/>
        <v>29159164</v>
      </c>
      <c r="AN26" s="6">
        <f t="shared" si="3"/>
        <v>29492886</v>
      </c>
      <c r="AO26" s="6">
        <f t="shared" si="3"/>
        <v>29822904</v>
      </c>
      <c r="AP26" s="6">
        <f t="shared" si="3"/>
        <v>30142181</v>
      </c>
      <c r="AQ26" s="6">
        <f t="shared" si="3"/>
        <v>30461447</v>
      </c>
      <c r="AR26" s="6">
        <f t="shared" si="3"/>
        <v>30820078</v>
      </c>
      <c r="AS26" s="6">
        <f t="shared" si="3"/>
        <v>31265673</v>
      </c>
      <c r="AT26" s="6">
        <f t="shared" si="3"/>
        <v>31704580</v>
      </c>
      <c r="AU26" s="6">
        <f t="shared" si="3"/>
        <v>32129667</v>
      </c>
      <c r="AV26" s="6">
        <f t="shared" si="3"/>
        <v>32533063</v>
      </c>
      <c r="AW26" s="6">
        <f t="shared" si="3"/>
        <v>32904432</v>
      </c>
      <c r="AX26" s="6">
        <f t="shared" si="3"/>
        <v>33249293</v>
      </c>
      <c r="AY26" s="6">
        <f t="shared" si="3"/>
        <v>33570243</v>
      </c>
      <c r="AZ26" s="6">
        <f t="shared" si="3"/>
        <v>33848868</v>
      </c>
      <c r="BA26" s="6">
        <f t="shared" si="3"/>
        <v>34113833</v>
      </c>
      <c r="BB26" s="6">
        <f t="shared" si="3"/>
        <v>34375567</v>
      </c>
      <c r="BC26" s="6">
        <f t="shared" si="3"/>
        <v>34981612.569660999</v>
      </c>
      <c r="BD26" s="6">
        <f t="shared" si="3"/>
        <v>35641456.351438999</v>
      </c>
      <c r="BE26" s="6">
        <f t="shared" si="3"/>
        <v>36212259.072239995</v>
      </c>
      <c r="BF26" s="6">
        <f t="shared" si="3"/>
        <v>36909283.939172</v>
      </c>
      <c r="BG26" s="6">
        <f t="shared" si="3"/>
        <v>37476558.293841995</v>
      </c>
      <c r="BH26" s="6">
        <f t="shared" si="3"/>
        <v>38195495.76671201</v>
      </c>
      <c r="BI26" s="6">
        <f t="shared" si="3"/>
        <v>38780664.681698009</v>
      </c>
      <c r="BJ26" s="6">
        <f t="shared" si="3"/>
        <v>39050940.484353997</v>
      </c>
      <c r="BK26" s="6">
        <f t="shared" si="3"/>
        <v>39174056.552004993</v>
      </c>
      <c r="BL26" s="6">
        <f t="shared" si="3"/>
        <v>39272465.777606986</v>
      </c>
      <c r="BM26" s="6">
        <f t="shared" si="3"/>
        <v>39256497.628860004</v>
      </c>
      <c r="BN26" s="6">
        <f t="shared" si="3"/>
        <v>39094206.094449997</v>
      </c>
      <c r="BO26" s="6">
        <f t="shared" si="3"/>
        <v>38971808.389486</v>
      </c>
      <c r="BP26" s="6">
        <f t="shared" ref="BP26:BU26" si="4">SUM(BP8:BP25)</f>
        <v>38936275</v>
      </c>
      <c r="BQ26" s="6">
        <f t="shared" si="4"/>
        <v>38992241.914059989</v>
      </c>
      <c r="BR26" s="6">
        <f t="shared" si="4"/>
        <v>39096680</v>
      </c>
      <c r="BS26" s="6">
        <f t="shared" si="4"/>
        <v>39316692</v>
      </c>
      <c r="BT26" s="6">
        <f>SUM(BT8:BT25)</f>
        <v>39774559</v>
      </c>
      <c r="BU26" s="6">
        <f t="shared" si="4"/>
        <v>40059420</v>
      </c>
      <c r="BV26" s="6">
        <f>SUM(BV8:BV25)</f>
        <v>40217257</v>
      </c>
      <c r="BW26" s="6">
        <v>40704352</v>
      </c>
      <c r="BX26" s="6">
        <v>41307547</v>
      </c>
      <c r="BY26" s="6">
        <v>41903087</v>
      </c>
      <c r="BZ26" s="5">
        <v>42541227</v>
      </c>
      <c r="CA26" s="5"/>
      <c r="CB26" s="5"/>
      <c r="CC26" s="5"/>
      <c r="CD26" s="5"/>
      <c r="CE26" s="5"/>
    </row>
    <row r="27" spans="1:83" ht="16" customHeight="1" x14ac:dyDescent="0.15">
      <c r="B27" s="4" t="s">
        <v>68</v>
      </c>
      <c r="C27" s="5">
        <f t="shared" ref="C27:X27" si="5">C26-C25</f>
        <v>20152949.484201308</v>
      </c>
      <c r="D27" s="5">
        <f t="shared" si="5"/>
        <v>20176176.85168932</v>
      </c>
      <c r="E27" s="5">
        <f t="shared" si="5"/>
        <v>20288968.874695372</v>
      </c>
      <c r="F27" s="5">
        <f t="shared" si="5"/>
        <v>20422834.158744115</v>
      </c>
      <c r="G27" s="5">
        <f t="shared" si="5"/>
        <v>20561507.989461198</v>
      </c>
      <c r="H27" s="5">
        <f t="shared" si="5"/>
        <v>20699175.216343522</v>
      </c>
      <c r="I27" s="5">
        <f t="shared" si="5"/>
        <v>20829055.78131764</v>
      </c>
      <c r="J27" s="5">
        <f t="shared" si="5"/>
        <v>20987365.52243891</v>
      </c>
      <c r="K27" s="5">
        <f t="shared" si="5"/>
        <v>21165027.30447045</v>
      </c>
      <c r="L27" s="5">
        <f t="shared" si="5"/>
        <v>21366218.816963304</v>
      </c>
      <c r="M27" s="5">
        <f t="shared" si="5"/>
        <v>21578895.686830416</v>
      </c>
      <c r="N27" s="5">
        <f t="shared" si="5"/>
        <v>21780085.801575478</v>
      </c>
      <c r="O27" s="5">
        <f t="shared" si="5"/>
        <v>21961565.156546</v>
      </c>
      <c r="P27" s="5">
        <f t="shared" si="5"/>
        <v>22153844.78456597</v>
      </c>
      <c r="Q27" s="5">
        <f t="shared" si="5"/>
        <v>22372263.468591668</v>
      </c>
      <c r="R27" s="5">
        <f t="shared" si="5"/>
        <v>22612056.426159177</v>
      </c>
      <c r="S27" s="5">
        <f t="shared" si="5"/>
        <v>22866915.915793072</v>
      </c>
      <c r="T27" s="5">
        <f t="shared" si="5"/>
        <v>23141725.623477202</v>
      </c>
      <c r="U27" s="5">
        <f t="shared" si="5"/>
        <v>23408037.308122195</v>
      </c>
      <c r="V27" s="5">
        <f t="shared" si="5"/>
        <v>23628364.399623387</v>
      </c>
      <c r="W27" s="5">
        <f t="shared" si="5"/>
        <v>23835094.683083761</v>
      </c>
      <c r="X27" s="5">
        <f t="shared" si="5"/>
        <v>24071190.633386999</v>
      </c>
      <c r="Y27" s="5">
        <f t="shared" ref="Y27:BQ27" si="6">Y26-Y25</f>
        <v>24346812.094201006</v>
      </c>
      <c r="Z27" s="5">
        <f t="shared" si="6"/>
        <v>24641889.607940994</v>
      </c>
      <c r="AA27" s="5">
        <f t="shared" si="6"/>
        <v>24961120.117247999</v>
      </c>
      <c r="AB27" s="5">
        <f t="shared" si="6"/>
        <v>25270812.544869002</v>
      </c>
      <c r="AC27" s="5">
        <f t="shared" si="6"/>
        <v>25593263.360367008</v>
      </c>
      <c r="AD27" s="5">
        <f t="shared" si="6"/>
        <v>25924173.529196993</v>
      </c>
      <c r="AE27" s="5">
        <f t="shared" si="6"/>
        <v>26263503.039000999</v>
      </c>
      <c r="AF27" s="5">
        <f t="shared" si="6"/>
        <v>26618087.432174008</v>
      </c>
      <c r="AG27" s="5">
        <f t="shared" si="6"/>
        <v>27003544.510407001</v>
      </c>
      <c r="AH27" s="5">
        <f t="shared" si="6"/>
        <v>27374771.895842001</v>
      </c>
      <c r="AI27" s="5">
        <f t="shared" si="6"/>
        <v>27750130</v>
      </c>
      <c r="AJ27" s="5">
        <f t="shared" si="6"/>
        <v>28093989</v>
      </c>
      <c r="AK27" s="5">
        <f t="shared" si="6"/>
        <v>28434186</v>
      </c>
      <c r="AL27" s="5">
        <f t="shared" si="6"/>
        <v>28757586</v>
      </c>
      <c r="AM27" s="5">
        <f t="shared" si="6"/>
        <v>29072357</v>
      </c>
      <c r="AN27" s="5">
        <f t="shared" si="6"/>
        <v>29405154</v>
      </c>
      <c r="AO27" s="5">
        <f t="shared" si="6"/>
        <v>29734246</v>
      </c>
      <c r="AP27" s="5">
        <f t="shared" si="6"/>
        <v>30052830</v>
      </c>
      <c r="AQ27" s="5">
        <f t="shared" si="6"/>
        <v>30371383</v>
      </c>
      <c r="AR27" s="5">
        <f t="shared" si="6"/>
        <v>30728995</v>
      </c>
      <c r="AS27" s="5">
        <f t="shared" si="6"/>
        <v>31173160</v>
      </c>
      <c r="AT27" s="5">
        <f t="shared" si="6"/>
        <v>31610551</v>
      </c>
      <c r="AU27" s="5">
        <f t="shared" si="6"/>
        <v>32034124</v>
      </c>
      <c r="AV27" s="5">
        <f t="shared" si="6"/>
        <v>32435952</v>
      </c>
      <c r="AW27" s="5">
        <f t="shared" si="6"/>
        <v>32805702</v>
      </c>
      <c r="AX27" s="5">
        <f t="shared" si="6"/>
        <v>33149029</v>
      </c>
      <c r="AY27" s="5">
        <f t="shared" si="6"/>
        <v>33468535</v>
      </c>
      <c r="AZ27" s="5">
        <f t="shared" si="6"/>
        <v>33745832</v>
      </c>
      <c r="BA27" s="5">
        <f t="shared" si="6"/>
        <v>34009435</v>
      </c>
      <c r="BB27" s="5">
        <f t="shared" si="6"/>
        <v>34269739</v>
      </c>
      <c r="BC27" s="5">
        <f t="shared" si="6"/>
        <v>34876563.074175999</v>
      </c>
      <c r="BD27" s="5">
        <f t="shared" si="6"/>
        <v>35536544.221093997</v>
      </c>
      <c r="BE27" s="5">
        <f t="shared" si="6"/>
        <v>36107277.367474996</v>
      </c>
      <c r="BF27" s="5">
        <f t="shared" si="6"/>
        <v>36802444.015864</v>
      </c>
      <c r="BG27" s="5">
        <f t="shared" si="6"/>
        <v>37367641.195471995</v>
      </c>
      <c r="BH27" s="5">
        <f t="shared" si="6"/>
        <v>38083818.626428008</v>
      </c>
      <c r="BI27" s="5">
        <f t="shared" si="6"/>
        <v>38666552.193830006</v>
      </c>
      <c r="BJ27" s="5">
        <f t="shared" si="6"/>
        <v>38933413.866151996</v>
      </c>
      <c r="BK27" s="5">
        <f t="shared" si="6"/>
        <v>39051992.933075994</v>
      </c>
      <c r="BL27" s="5">
        <f t="shared" si="6"/>
        <v>39146880.13554699</v>
      </c>
      <c r="BM27" s="5">
        <f t="shared" si="6"/>
        <v>39128357.318434007</v>
      </c>
      <c r="BN27" s="5">
        <f t="shared" si="6"/>
        <v>38965531.380453996</v>
      </c>
      <c r="BO27" s="5">
        <f t="shared" si="6"/>
        <v>38843068.127362996</v>
      </c>
      <c r="BP27" s="5">
        <f t="shared" si="6"/>
        <v>38807507</v>
      </c>
      <c r="BQ27" s="5">
        <f t="shared" si="6"/>
        <v>38863301.914059989</v>
      </c>
      <c r="BR27" s="5">
        <f t="shared" ref="BR27:BW27" si="7">BR26-BR25</f>
        <v>38967388</v>
      </c>
      <c r="BS27" s="5">
        <f t="shared" si="7"/>
        <v>39187254</v>
      </c>
      <c r="BT27" s="5">
        <f t="shared" si="7"/>
        <v>39642871</v>
      </c>
      <c r="BU27" s="5">
        <f t="shared" si="7"/>
        <v>39927196</v>
      </c>
      <c r="BV27" s="5">
        <f t="shared" si="7"/>
        <v>40085652</v>
      </c>
      <c r="BW27" s="5">
        <f t="shared" si="7"/>
        <v>40572678</v>
      </c>
      <c r="BX27" s="5">
        <f t="shared" ref="BX27:BZ27" si="8">BX26-BX25</f>
        <v>41174340</v>
      </c>
      <c r="BY27" s="5">
        <f t="shared" si="8"/>
        <v>41767501</v>
      </c>
      <c r="BZ27" s="5">
        <f t="shared" si="8"/>
        <v>42403504</v>
      </c>
      <c r="CA27" s="5"/>
      <c r="CB27" s="5"/>
      <c r="CC27" s="5"/>
      <c r="CD27" s="5"/>
      <c r="CE27" s="5"/>
    </row>
    <row r="28" spans="1:83" x14ac:dyDescent="0.15"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</row>
    <row r="29" spans="1:83" x14ac:dyDescent="0.1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</row>
    <row r="30" spans="1:83" x14ac:dyDescent="0.15">
      <c r="A30" t="s">
        <v>124</v>
      </c>
      <c r="B30" s="4" t="s">
        <v>123</v>
      </c>
      <c r="C30" s="5">
        <f t="shared" ref="C30:X30" si="9">C26/1000</f>
        <v>20248.329446106796</v>
      </c>
      <c r="D30" s="5">
        <f t="shared" si="9"/>
        <v>20271.525965646113</v>
      </c>
      <c r="E30" s="5">
        <f t="shared" si="9"/>
        <v>20384.328360083542</v>
      </c>
      <c r="F30" s="5">
        <f t="shared" si="9"/>
        <v>20518.219706823755</v>
      </c>
      <c r="G30" s="5">
        <f t="shared" si="9"/>
        <v>20656.826670845447</v>
      </c>
      <c r="H30" s="5">
        <f t="shared" si="9"/>
        <v>20794.483720093565</v>
      </c>
      <c r="I30" s="5">
        <f t="shared" si="9"/>
        <v>20924.414635223933</v>
      </c>
      <c r="J30" s="5">
        <f t="shared" si="9"/>
        <v>21082.96086195219</v>
      </c>
      <c r="K30" s="5">
        <f t="shared" si="9"/>
        <v>21260.980347632696</v>
      </c>
      <c r="L30" s="5">
        <f t="shared" si="9"/>
        <v>21462.489048893873</v>
      </c>
      <c r="M30" s="5">
        <f t="shared" si="9"/>
        <v>21675.490565007916</v>
      </c>
      <c r="N30" s="5">
        <f t="shared" si="9"/>
        <v>21876.025166280477</v>
      </c>
      <c r="O30" s="5">
        <f t="shared" si="9"/>
        <v>22055.72042785813</v>
      </c>
      <c r="P30" s="5">
        <f t="shared" si="9"/>
        <v>22246.31842106532</v>
      </c>
      <c r="Q30" s="5">
        <f t="shared" si="9"/>
        <v>22463.085899566086</v>
      </c>
      <c r="R30" s="5">
        <f t="shared" si="9"/>
        <v>22701.256365186277</v>
      </c>
      <c r="S30" s="5">
        <f t="shared" si="9"/>
        <v>22954.521756025912</v>
      </c>
      <c r="T30" s="5">
        <f t="shared" si="9"/>
        <v>23227.765437644266</v>
      </c>
      <c r="U30" s="5">
        <f t="shared" si="9"/>
        <v>23492.538848527402</v>
      </c>
      <c r="V30" s="5">
        <f t="shared" si="9"/>
        <v>23711.35377406589</v>
      </c>
      <c r="W30" s="5">
        <f t="shared" si="9"/>
        <v>23916.59902336276</v>
      </c>
      <c r="X30" s="5">
        <f t="shared" si="9"/>
        <v>24151.617825728001</v>
      </c>
      <c r="Y30" s="5">
        <f t="shared" ref="Y30:BO30" si="10">Y26/1000</f>
        <v>24427.278236980004</v>
      </c>
      <c r="Z30" s="5">
        <f t="shared" si="10"/>
        <v>24722.504043009994</v>
      </c>
      <c r="AA30" s="5">
        <f t="shared" si="10"/>
        <v>25041.957119133</v>
      </c>
      <c r="AB30" s="5">
        <f t="shared" si="10"/>
        <v>25351.836819461001</v>
      </c>
      <c r="AC30" s="5">
        <f t="shared" si="10"/>
        <v>25674.525949736006</v>
      </c>
      <c r="AD30" s="5">
        <f t="shared" si="10"/>
        <v>26005.507117326993</v>
      </c>
      <c r="AE30" s="5">
        <f t="shared" si="10"/>
        <v>26344.720146</v>
      </c>
      <c r="AF30" s="5">
        <f t="shared" si="10"/>
        <v>26699.187395657005</v>
      </c>
      <c r="AG30" s="5">
        <f t="shared" si="10"/>
        <v>27084.585773059</v>
      </c>
      <c r="AH30" s="5">
        <f t="shared" si="10"/>
        <v>27456.153591642</v>
      </c>
      <c r="AI30" s="5">
        <f t="shared" si="10"/>
        <v>27832.782999999999</v>
      </c>
      <c r="AJ30" s="5">
        <f t="shared" si="10"/>
        <v>28177.830999999998</v>
      </c>
      <c r="AK30" s="5">
        <f t="shared" si="10"/>
        <v>28519.105</v>
      </c>
      <c r="AL30" s="5">
        <f t="shared" si="10"/>
        <v>28843.416000000001</v>
      </c>
      <c r="AM30" s="5">
        <f t="shared" si="10"/>
        <v>29159.164000000001</v>
      </c>
      <c r="AN30" s="5">
        <f t="shared" si="10"/>
        <v>29492.885999999999</v>
      </c>
      <c r="AO30" s="5">
        <f t="shared" si="10"/>
        <v>29822.903999999999</v>
      </c>
      <c r="AP30" s="5">
        <f t="shared" si="10"/>
        <v>30142.181</v>
      </c>
      <c r="AQ30" s="5">
        <f t="shared" si="10"/>
        <v>30461.447</v>
      </c>
      <c r="AR30" s="5">
        <f t="shared" si="10"/>
        <v>30820.078000000001</v>
      </c>
      <c r="AS30" s="5">
        <f t="shared" si="10"/>
        <v>31265.672999999999</v>
      </c>
      <c r="AT30" s="5">
        <f t="shared" si="10"/>
        <v>31704.58</v>
      </c>
      <c r="AU30" s="5">
        <f t="shared" si="10"/>
        <v>32129.667000000001</v>
      </c>
      <c r="AV30" s="5">
        <f t="shared" si="10"/>
        <v>32533.062999999998</v>
      </c>
      <c r="AW30" s="5">
        <f t="shared" si="10"/>
        <v>32904.432000000001</v>
      </c>
      <c r="AX30" s="5">
        <f t="shared" si="10"/>
        <v>33249.292999999998</v>
      </c>
      <c r="AY30" s="5">
        <f t="shared" si="10"/>
        <v>33570.243000000002</v>
      </c>
      <c r="AZ30" s="5">
        <f t="shared" si="10"/>
        <v>33848.868000000002</v>
      </c>
      <c r="BA30" s="5">
        <f t="shared" si="10"/>
        <v>34113.832999999999</v>
      </c>
      <c r="BB30" s="5">
        <f t="shared" si="10"/>
        <v>34375.567000000003</v>
      </c>
      <c r="BC30" s="5">
        <f t="shared" si="10"/>
        <v>34981.612569660996</v>
      </c>
      <c r="BD30" s="5">
        <f t="shared" si="10"/>
        <v>35641.456351438996</v>
      </c>
      <c r="BE30" s="5">
        <f t="shared" si="10"/>
        <v>36212.259072239998</v>
      </c>
      <c r="BF30" s="5">
        <f t="shared" si="10"/>
        <v>36909.283939171997</v>
      </c>
      <c r="BG30" s="5">
        <f t="shared" si="10"/>
        <v>37476.558293841998</v>
      </c>
      <c r="BH30" s="5">
        <f t="shared" si="10"/>
        <v>38195.495766712011</v>
      </c>
      <c r="BI30" s="5">
        <f t="shared" si="10"/>
        <v>38780.664681698006</v>
      </c>
      <c r="BJ30" s="5">
        <f t="shared" si="10"/>
        <v>39050.940484353996</v>
      </c>
      <c r="BK30" s="5">
        <f t="shared" si="10"/>
        <v>39174.056552004993</v>
      </c>
      <c r="BL30" s="5">
        <f t="shared" si="10"/>
        <v>39272.465777606987</v>
      </c>
      <c r="BM30" s="5">
        <f t="shared" si="10"/>
        <v>39256.497628860001</v>
      </c>
      <c r="BN30" s="5">
        <f t="shared" si="10"/>
        <v>39094.206094449997</v>
      </c>
      <c r="BO30" s="5">
        <f t="shared" si="10"/>
        <v>38971.808389486003</v>
      </c>
      <c r="BP30" s="5">
        <f t="shared" ref="BP30:BV30" si="11">BP26/1000</f>
        <v>38936.275000000001</v>
      </c>
      <c r="BQ30" s="5">
        <f t="shared" si="11"/>
        <v>38992.241914059989</v>
      </c>
      <c r="BR30" s="5">
        <f t="shared" si="11"/>
        <v>39096.68</v>
      </c>
      <c r="BS30" s="5">
        <f t="shared" si="11"/>
        <v>39316.692000000003</v>
      </c>
      <c r="BT30" s="5">
        <f t="shared" si="11"/>
        <v>39774.559000000001</v>
      </c>
      <c r="BU30" s="5">
        <f t="shared" si="11"/>
        <v>40059.42</v>
      </c>
      <c r="BV30" s="5">
        <f t="shared" si="11"/>
        <v>40217.256999999998</v>
      </c>
      <c r="BW30" s="5">
        <f t="shared" ref="BW30:BY30" si="12">BW26/1000</f>
        <v>40704.351999999999</v>
      </c>
      <c r="BX30" s="5">
        <f t="shared" si="12"/>
        <v>41307.546999999999</v>
      </c>
      <c r="BY30" s="5">
        <f t="shared" si="12"/>
        <v>41903.087</v>
      </c>
      <c r="BZ30" s="5">
        <f t="shared" ref="BZ30" si="13">BZ26/1000</f>
        <v>42541.226999999999</v>
      </c>
      <c r="CA30" s="5"/>
      <c r="CB30" s="5"/>
      <c r="CC30" s="5"/>
      <c r="CD30" s="5"/>
      <c r="CE30" s="5"/>
    </row>
    <row r="31" spans="1:83" x14ac:dyDescent="0.15">
      <c r="A31" t="s">
        <v>127</v>
      </c>
      <c r="C31" s="5">
        <f>'wPOBd_65+'!C31</f>
        <v>2035.225509020426</v>
      </c>
      <c r="D31" s="5">
        <f>'wPOBd_65+'!D31</f>
        <v>2053.2249229267481</v>
      </c>
      <c r="E31" s="5">
        <f>'wPOBd_65+'!E31</f>
        <v>2096.4652904864779</v>
      </c>
      <c r="F31" s="5">
        <f>'wPOBd_65+'!F31</f>
        <v>2142.2700652680765</v>
      </c>
      <c r="G31" s="5">
        <f>'wPOBd_65+'!G31</f>
        <v>2189.1744857399367</v>
      </c>
      <c r="H31" s="5">
        <f>'wPOBd_65+'!H31</f>
        <v>2236.4091497781833</v>
      </c>
      <c r="I31" s="5">
        <f>'wPOBd_65+'!I31</f>
        <v>2283.1661404299889</v>
      </c>
      <c r="J31" s="5">
        <f>'wPOBd_65+'!J31</f>
        <v>2333.6012320968357</v>
      </c>
      <c r="K31" s="5">
        <f>'wPOBd_65+'!K31</f>
        <v>2386.728538604872</v>
      </c>
      <c r="L31" s="5">
        <f>'wPOBd_65+'!L31</f>
        <v>2443.2413121512868</v>
      </c>
      <c r="M31" s="5">
        <f>'wPOBd_65+'!M31</f>
        <v>2501.7494225095788</v>
      </c>
      <c r="N31" s="5">
        <f>'wPOBd_65+'!N31</f>
        <v>2566.6996679468075</v>
      </c>
      <c r="O31" s="5">
        <f>'wPOBd_65+'!O31</f>
        <v>2636.675542097792</v>
      </c>
      <c r="P31" s="5">
        <f>'wPOBd_65+'!P31</f>
        <v>2708.1506020226129</v>
      </c>
      <c r="Q31" s="5">
        <f>'wPOBd_65+'!Q31</f>
        <v>2783.0887934414222</v>
      </c>
      <c r="R31" s="5">
        <f>'wPOBd_65+'!R31</f>
        <v>2861.0524701077738</v>
      </c>
      <c r="S31" s="5">
        <f>'wPOBd_65+'!S31</f>
        <v>2941.3630353526587</v>
      </c>
      <c r="T31" s="5">
        <f>'wPOBd_65+'!T31</f>
        <v>3024.7452917206942</v>
      </c>
      <c r="U31" s="5">
        <f>'wPOBd_65+'!U31</f>
        <v>3107.5504774217256</v>
      </c>
      <c r="V31" s="5">
        <f>'wPOBd_65+'!V31</f>
        <v>3184.6828980037585</v>
      </c>
      <c r="W31" s="5">
        <f>'wPOBd_65+'!W31</f>
        <v>3260.2810143019924</v>
      </c>
      <c r="X31" s="5">
        <f>'wPOBd_65+'!X31</f>
        <v>3324.9715378690016</v>
      </c>
      <c r="Y31" s="5">
        <f>'wPOBd_65+'!Y31</f>
        <v>3405.5820806510023</v>
      </c>
      <c r="Z31" s="5">
        <f>'wPOBd_65+'!Z31</f>
        <v>3493.8209363169985</v>
      </c>
      <c r="AA31" s="5">
        <f>'wPOBd_65+'!AA31</f>
        <v>3585.6466329009982</v>
      </c>
      <c r="AB31" s="5">
        <f>'wPOBd_65+'!AB31</f>
        <v>3675.7610471939988</v>
      </c>
      <c r="AC31" s="5">
        <f>'wPOBd_65+'!AC31</f>
        <v>3772.0641100780003</v>
      </c>
      <c r="AD31" s="5">
        <f>'wPOBd_65+'!AD31</f>
        <v>3868.2939451430002</v>
      </c>
      <c r="AE31" s="5">
        <f>'wPOBd_65+'!AE31</f>
        <v>3971.8155693669983</v>
      </c>
      <c r="AF31" s="5">
        <f>'wPOBd_65+'!AF31</f>
        <v>4073.1921533999998</v>
      </c>
      <c r="AG31" s="5">
        <f>'wPOBd_65+'!AG31</f>
        <v>4178.7393961090002</v>
      </c>
      <c r="AH31" s="5">
        <f>'wPOBd_65+'!AH31</f>
        <v>4259.7845967220001</v>
      </c>
      <c r="AI31" s="5">
        <f>'wPOBd_65+'!AI31</f>
        <v>4347.5189681739439</v>
      </c>
      <c r="AJ31" s="5">
        <f>'wPOBd_65+'!AJ31</f>
        <v>4416.7520414885958</v>
      </c>
      <c r="AK31" s="5">
        <f>'wPOBd_65+'!AK31</f>
        <v>4498.5310007404178</v>
      </c>
      <c r="AL31" s="5">
        <f>'wPOBd_65+'!AL31</f>
        <v>4593.8059429391333</v>
      </c>
      <c r="AM31" s="5">
        <f>'wPOBd_65+'!AM31</f>
        <v>4707.326939639288</v>
      </c>
      <c r="AN31" s="5">
        <f>'wPOBd_65+'!AN31</f>
        <v>4852.0449529788793</v>
      </c>
      <c r="AO31" s="5">
        <f>'wPOBd_65+'!AO31</f>
        <v>4998.2490425854821</v>
      </c>
      <c r="AP31" s="5">
        <f>'wPOBd_65+'!AP31</f>
        <v>5135.1590169111641</v>
      </c>
      <c r="AQ31" s="5">
        <f>'wPOBd_65+'!AQ31</f>
        <v>5275.6700405126458</v>
      </c>
      <c r="AR31" s="5">
        <f>'wPOBd_65+'!AR31</f>
        <v>5415.6859826160107</v>
      </c>
      <c r="AS31" s="5">
        <f>'wPOBd_65+'!AS31</f>
        <v>5557.2399723305862</v>
      </c>
      <c r="AT31" s="5">
        <f>'wPOBd_65+'!AT31</f>
        <v>5704.4459429343515</v>
      </c>
      <c r="AU31" s="5">
        <f>'wPOBd_65+'!AU31</f>
        <v>5857.7330181398966</v>
      </c>
      <c r="AV31" s="5">
        <f>'wPOBd_65+'!AV31</f>
        <v>6015.655953053255</v>
      </c>
      <c r="AW31" s="5">
        <f>'wPOBd_65+'!AW31</f>
        <v>6171.3930468660283</v>
      </c>
      <c r="AX31" s="5">
        <f>'wPOBd_65+'!AX31</f>
        <v>6324.2499765819421</v>
      </c>
      <c r="AY31" s="5">
        <f>'wPOBd_65+'!AY31</f>
        <v>6482.7879681308295</v>
      </c>
      <c r="AZ31" s="5">
        <f>'wPOBd_65+'!AZ31</f>
        <v>6616.9839435720833</v>
      </c>
      <c r="BA31" s="5">
        <f>'wPOBd_65+'!BA31</f>
        <v>6749.8310580432662</v>
      </c>
      <c r="BB31" s="5">
        <f>'wPOBd_65+'!BB31</f>
        <v>6898.5570655192914</v>
      </c>
      <c r="BC31" s="5">
        <f>'wPOBd_65+'!BC31</f>
        <v>7026.5947967969996</v>
      </c>
      <c r="BD31" s="5">
        <f>'wPOBd_65+'!BD31</f>
        <v>7119.2467974370011</v>
      </c>
      <c r="BE31" s="5">
        <f>'wPOBd_65+'!BE31</f>
        <v>7154.2604723709974</v>
      </c>
      <c r="BF31" s="5">
        <f>'wPOBd_65+'!BF31</f>
        <v>7230.3287216510025</v>
      </c>
      <c r="BG31" s="5">
        <f>'wPOBd_65+'!BG31</f>
        <v>7362.3223816360005</v>
      </c>
      <c r="BH31" s="5">
        <f>'wPOBd_65+'!BH31</f>
        <v>7451.43359547</v>
      </c>
      <c r="BI31" s="5">
        <f>'wPOBd_65+'!BI31</f>
        <v>7577.3942137980011</v>
      </c>
      <c r="BJ31" s="5">
        <f>'wPOBd_65+'!BJ31</f>
        <v>7727.1151743630007</v>
      </c>
      <c r="BK31" s="5">
        <f>'wPOBd_65+'!BK31</f>
        <v>7892.7879913960014</v>
      </c>
      <c r="BL31" s="5">
        <f>'wPOBd_65+'!BL31</f>
        <v>8052.2005545400016</v>
      </c>
      <c r="BM31" s="5">
        <f>'wPOBd_65+'!BM31</f>
        <v>8179.8829603650001</v>
      </c>
      <c r="BN31" s="5">
        <f>'wPOBd_65+'!BN31</f>
        <v>8345.530291279998</v>
      </c>
      <c r="BO31" s="5">
        <f>'wPOBd_65+'!BO31</f>
        <v>8510.4764099880013</v>
      </c>
      <c r="BP31" s="5">
        <f>'wPOBd_65+'!BP31</f>
        <v>8630.7981859679021</v>
      </c>
      <c r="BQ31" s="5">
        <f>'wPOBd_65+'!BQ31</f>
        <v>8752.6356231362879</v>
      </c>
      <c r="BR31" s="5">
        <f>'wPOBd_65+'!BR31</f>
        <v>8878.9438551390831</v>
      </c>
      <c r="BS31" s="5">
        <f>'wPOBd_65+'!BS31</f>
        <v>9015.6478070644771</v>
      </c>
      <c r="BT31" s="5">
        <f>'wPOBd_65+'!BT31</f>
        <v>9125.8040000000001</v>
      </c>
      <c r="BU31" s="5">
        <f>'wPOBd_65+'!BU31</f>
        <v>9243.5300000000007</v>
      </c>
      <c r="BV31" s="5">
        <f>'wPOBd_65+'!BV31</f>
        <v>9396.3439999999991</v>
      </c>
      <c r="BW31" s="5">
        <f>'wPOBd_65+'!BW31</f>
        <v>9585.7579999999998</v>
      </c>
      <c r="BX31" s="5">
        <f>'wPOBd_65+'!BX31</f>
        <v>9808.0310000000009</v>
      </c>
      <c r="BY31" s="5">
        <f>'wPOBd_65+'!BY31</f>
        <v>10050.225</v>
      </c>
      <c r="BZ31" s="5">
        <f>'wPOBd_65+'!BZ31</f>
        <v>10307.147000000001</v>
      </c>
      <c r="CA31" s="5"/>
      <c r="CB31" s="5"/>
      <c r="CC31" s="5"/>
      <c r="CD31" s="5"/>
      <c r="CE31" s="5"/>
    </row>
    <row r="32" spans="1:83" x14ac:dyDescent="0.15">
      <c r="A32" t="s">
        <v>125</v>
      </c>
      <c r="C32" s="5">
        <f>C30-C31</f>
        <v>18213.103937086369</v>
      </c>
      <c r="D32" s="5">
        <f t="shared" ref="D32:BO32" si="14">D30-D31</f>
        <v>18218.301042719366</v>
      </c>
      <c r="E32" s="5">
        <f t="shared" si="14"/>
        <v>18287.863069597064</v>
      </c>
      <c r="F32" s="5">
        <f t="shared" si="14"/>
        <v>18375.949641555679</v>
      </c>
      <c r="G32" s="5">
        <f t="shared" si="14"/>
        <v>18467.652185105511</v>
      </c>
      <c r="H32" s="5">
        <f t="shared" si="14"/>
        <v>18558.074570315381</v>
      </c>
      <c r="I32" s="5">
        <f t="shared" si="14"/>
        <v>18641.248494793945</v>
      </c>
      <c r="J32" s="5">
        <f t="shared" si="14"/>
        <v>18749.359629855353</v>
      </c>
      <c r="K32" s="5">
        <f t="shared" si="14"/>
        <v>18874.251809027824</v>
      </c>
      <c r="L32" s="5">
        <f t="shared" si="14"/>
        <v>19019.247736742585</v>
      </c>
      <c r="M32" s="5">
        <f t="shared" si="14"/>
        <v>19173.741142498337</v>
      </c>
      <c r="N32" s="5">
        <f t="shared" si="14"/>
        <v>19309.32549833367</v>
      </c>
      <c r="O32" s="5">
        <f t="shared" si="14"/>
        <v>19419.044885760337</v>
      </c>
      <c r="P32" s="5">
        <f t="shared" si="14"/>
        <v>19538.167819042708</v>
      </c>
      <c r="Q32" s="5">
        <f t="shared" si="14"/>
        <v>19679.997106124662</v>
      </c>
      <c r="R32" s="5">
        <f t="shared" si="14"/>
        <v>19840.203895078503</v>
      </c>
      <c r="S32" s="5">
        <f t="shared" si="14"/>
        <v>20013.158720673251</v>
      </c>
      <c r="T32" s="5">
        <f t="shared" si="14"/>
        <v>20203.020145923572</v>
      </c>
      <c r="U32" s="5">
        <f t="shared" si="14"/>
        <v>20384.988371105675</v>
      </c>
      <c r="V32" s="5">
        <f t="shared" si="14"/>
        <v>20526.670876062133</v>
      </c>
      <c r="W32" s="5">
        <f t="shared" si="14"/>
        <v>20656.318009060768</v>
      </c>
      <c r="X32" s="5">
        <f t="shared" si="14"/>
        <v>20826.646287858999</v>
      </c>
      <c r="Y32" s="5">
        <f t="shared" si="14"/>
        <v>21021.696156329002</v>
      </c>
      <c r="Z32" s="5">
        <f t="shared" si="14"/>
        <v>21228.683106692995</v>
      </c>
      <c r="AA32" s="5">
        <f t="shared" si="14"/>
        <v>21456.310486232003</v>
      </c>
      <c r="AB32" s="5">
        <f t="shared" si="14"/>
        <v>21676.075772267002</v>
      </c>
      <c r="AC32" s="5">
        <f t="shared" si="14"/>
        <v>21902.461839658004</v>
      </c>
      <c r="AD32" s="5">
        <f t="shared" si="14"/>
        <v>22137.213172183994</v>
      </c>
      <c r="AE32" s="5">
        <f t="shared" si="14"/>
        <v>22372.904576633002</v>
      </c>
      <c r="AF32" s="5">
        <f t="shared" si="14"/>
        <v>22625.995242257006</v>
      </c>
      <c r="AG32" s="5">
        <f t="shared" si="14"/>
        <v>22905.846376950001</v>
      </c>
      <c r="AH32" s="5">
        <f t="shared" si="14"/>
        <v>23196.368994919998</v>
      </c>
      <c r="AI32" s="5">
        <f t="shared" si="14"/>
        <v>23485.264031826056</v>
      </c>
      <c r="AJ32" s="5">
        <f t="shared" si="14"/>
        <v>23761.078958511403</v>
      </c>
      <c r="AK32" s="5">
        <f t="shared" si="14"/>
        <v>24020.573999259581</v>
      </c>
      <c r="AL32" s="5">
        <f t="shared" si="14"/>
        <v>24249.610057060869</v>
      </c>
      <c r="AM32" s="5">
        <f t="shared" si="14"/>
        <v>24451.837060360711</v>
      </c>
      <c r="AN32" s="5">
        <f t="shared" si="14"/>
        <v>24640.84104702112</v>
      </c>
      <c r="AO32" s="5">
        <f t="shared" si="14"/>
        <v>24824.654957414517</v>
      </c>
      <c r="AP32" s="5">
        <f t="shared" si="14"/>
        <v>25007.021983088838</v>
      </c>
      <c r="AQ32" s="5">
        <f t="shared" si="14"/>
        <v>25185.776959487353</v>
      </c>
      <c r="AR32" s="5">
        <f t="shared" si="14"/>
        <v>25404.392017383991</v>
      </c>
      <c r="AS32" s="5">
        <f t="shared" si="14"/>
        <v>25708.433027669413</v>
      </c>
      <c r="AT32" s="5">
        <f t="shared" si="14"/>
        <v>26000.13405706565</v>
      </c>
      <c r="AU32" s="5">
        <f t="shared" si="14"/>
        <v>26271.933981860104</v>
      </c>
      <c r="AV32" s="5">
        <f t="shared" si="14"/>
        <v>26517.407046946744</v>
      </c>
      <c r="AW32" s="5">
        <f t="shared" si="14"/>
        <v>26733.038953133972</v>
      </c>
      <c r="AX32" s="5">
        <f t="shared" si="14"/>
        <v>26925.043023418057</v>
      </c>
      <c r="AY32" s="5">
        <f t="shared" si="14"/>
        <v>27087.455031869173</v>
      </c>
      <c r="AZ32" s="5">
        <f t="shared" si="14"/>
        <v>27231.88405642792</v>
      </c>
      <c r="BA32" s="5">
        <f t="shared" si="14"/>
        <v>27364.001941956732</v>
      </c>
      <c r="BB32" s="5">
        <f t="shared" si="14"/>
        <v>27477.009934480709</v>
      </c>
      <c r="BC32" s="5">
        <f t="shared" si="14"/>
        <v>27955.017772863997</v>
      </c>
      <c r="BD32" s="5">
        <f t="shared" si="14"/>
        <v>28522.209554001995</v>
      </c>
      <c r="BE32" s="5">
        <f t="shared" si="14"/>
        <v>29057.998599869003</v>
      </c>
      <c r="BF32" s="5">
        <f t="shared" si="14"/>
        <v>29678.955217520994</v>
      </c>
      <c r="BG32" s="5">
        <f t="shared" si="14"/>
        <v>30114.235912205997</v>
      </c>
      <c r="BH32" s="5">
        <f t="shared" si="14"/>
        <v>30744.062171242011</v>
      </c>
      <c r="BI32" s="5">
        <f t="shared" si="14"/>
        <v>31203.270467900005</v>
      </c>
      <c r="BJ32" s="5">
        <f t="shared" si="14"/>
        <v>31323.825309990996</v>
      </c>
      <c r="BK32" s="5">
        <f t="shared" si="14"/>
        <v>31281.268560608991</v>
      </c>
      <c r="BL32" s="5">
        <f t="shared" si="14"/>
        <v>31220.265223066985</v>
      </c>
      <c r="BM32" s="5">
        <f t="shared" si="14"/>
        <v>31076.614668495</v>
      </c>
      <c r="BN32" s="5">
        <f t="shared" si="14"/>
        <v>30748.675803170001</v>
      </c>
      <c r="BO32" s="5">
        <f t="shared" si="14"/>
        <v>30461.331979498002</v>
      </c>
      <c r="BP32" s="5">
        <f t="shared" ref="BP32:BV32" si="15">BP30-BP31</f>
        <v>30305.476814032099</v>
      </c>
      <c r="BQ32" s="5">
        <f t="shared" si="15"/>
        <v>30239.606290923701</v>
      </c>
      <c r="BR32" s="5">
        <f t="shared" si="15"/>
        <v>30217.736144860915</v>
      </c>
      <c r="BS32" s="5">
        <f t="shared" si="15"/>
        <v>30301.044192935526</v>
      </c>
      <c r="BT32" s="5">
        <f t="shared" si="15"/>
        <v>30648.755000000001</v>
      </c>
      <c r="BU32" s="5">
        <f t="shared" si="15"/>
        <v>30815.89</v>
      </c>
      <c r="BV32" s="5">
        <f t="shared" si="15"/>
        <v>30820.913</v>
      </c>
      <c r="BW32" s="5">
        <f t="shared" ref="BW32:BY32" si="16">BW30-BW31</f>
        <v>31118.593999999997</v>
      </c>
      <c r="BX32" s="5">
        <f t="shared" si="16"/>
        <v>31499.515999999996</v>
      </c>
      <c r="BY32" s="5">
        <f t="shared" si="16"/>
        <v>31852.862000000001</v>
      </c>
      <c r="BZ32" s="5">
        <f t="shared" ref="BZ32" si="17">BZ30-BZ31</f>
        <v>32234.079999999998</v>
      </c>
      <c r="CA32" s="5"/>
      <c r="CB32" s="5"/>
      <c r="CC32" s="5"/>
      <c r="CD32" s="5"/>
      <c r="CE32" s="5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CD27"/>
  <sheetViews>
    <sheetView tabSelected="1" zoomScale="140" zoomScaleNormal="140" workbookViewId="0">
      <pane xSplit="11600" topLeftCell="BR1"/>
      <selection activeCell="E10" sqref="E10"/>
      <selection pane="topRight" activeCell="BW7" sqref="BW7"/>
    </sheetView>
  </sheetViews>
  <sheetFormatPr baseColWidth="10" defaultRowHeight="13" x14ac:dyDescent="0.15"/>
  <cols>
    <col min="3" max="3" width="11.33203125" bestFit="1" customWidth="1"/>
    <col min="77" max="77" width="11.33203125" bestFit="1" customWidth="1"/>
  </cols>
  <sheetData>
    <row r="2" spans="2:82" x14ac:dyDescent="0.15">
      <c r="B2" s="2" t="s">
        <v>129</v>
      </c>
      <c r="C2" t="s">
        <v>130</v>
      </c>
    </row>
    <row r="3" spans="2:82" x14ac:dyDescent="0.15">
      <c r="C3" t="s">
        <v>57</v>
      </c>
    </row>
    <row r="6" spans="2:82" x14ac:dyDescent="0.15">
      <c r="C6" s="3" t="s">
        <v>58</v>
      </c>
    </row>
    <row r="7" spans="2:82" x14ac:dyDescent="0.15">
      <c r="C7" s="3">
        <v>1950</v>
      </c>
      <c r="D7" s="3">
        <v>1951</v>
      </c>
      <c r="E7" s="3">
        <v>1952</v>
      </c>
      <c r="F7" s="3">
        <v>1953</v>
      </c>
      <c r="G7" s="3">
        <v>1954</v>
      </c>
      <c r="H7" s="3">
        <v>1955</v>
      </c>
      <c r="I7" s="3">
        <v>1956</v>
      </c>
      <c r="J7" s="3">
        <v>1957</v>
      </c>
      <c r="K7" s="3">
        <v>1958</v>
      </c>
      <c r="L7" s="3">
        <v>1959</v>
      </c>
      <c r="M7" s="3">
        <v>1960</v>
      </c>
      <c r="N7" s="3">
        <v>1961</v>
      </c>
      <c r="O7" s="3">
        <v>1962</v>
      </c>
      <c r="P7" s="3">
        <v>1963</v>
      </c>
      <c r="Q7" s="3">
        <v>1964</v>
      </c>
      <c r="R7" s="3">
        <v>1965</v>
      </c>
      <c r="S7" s="3">
        <v>1966</v>
      </c>
      <c r="T7" s="3">
        <v>1967</v>
      </c>
      <c r="U7" s="3">
        <v>1968</v>
      </c>
      <c r="V7" s="3">
        <v>1969</v>
      </c>
      <c r="W7" s="3">
        <v>1970</v>
      </c>
      <c r="X7" s="3">
        <v>1971</v>
      </c>
      <c r="Y7" s="3">
        <v>1972</v>
      </c>
      <c r="Z7" s="3">
        <v>1973</v>
      </c>
      <c r="AA7" s="3">
        <v>1974</v>
      </c>
      <c r="AB7" s="3">
        <v>1975</v>
      </c>
      <c r="AC7" s="3">
        <v>1976</v>
      </c>
      <c r="AD7" s="3">
        <v>1977</v>
      </c>
      <c r="AE7" s="3">
        <v>1978</v>
      </c>
      <c r="AF7" s="3">
        <v>1979</v>
      </c>
      <c r="AG7" s="3">
        <v>1980</v>
      </c>
      <c r="AH7" s="3">
        <v>1981</v>
      </c>
      <c r="AI7" s="3">
        <v>1982</v>
      </c>
      <c r="AJ7" s="3">
        <v>1983</v>
      </c>
      <c r="AK7" s="3">
        <v>1984</v>
      </c>
      <c r="AL7" s="3">
        <v>1985</v>
      </c>
      <c r="AM7" s="3">
        <v>1986</v>
      </c>
      <c r="AN7" s="3">
        <v>1987</v>
      </c>
      <c r="AO7" s="3">
        <v>1988</v>
      </c>
      <c r="AP7" s="3">
        <v>1989</v>
      </c>
      <c r="AQ7" s="3">
        <v>1990</v>
      </c>
      <c r="AR7" s="3">
        <v>1991</v>
      </c>
      <c r="AS7" s="3">
        <v>1992</v>
      </c>
      <c r="AT7" s="3">
        <v>1993</v>
      </c>
      <c r="AU7" s="3">
        <v>1994</v>
      </c>
      <c r="AV7" s="3">
        <v>1995</v>
      </c>
      <c r="AW7" s="3">
        <v>1996</v>
      </c>
      <c r="AX7" s="3">
        <v>1997</v>
      </c>
      <c r="AY7" s="3">
        <v>1998</v>
      </c>
      <c r="AZ7" s="3">
        <v>1999</v>
      </c>
      <c r="BA7" s="3">
        <v>2000</v>
      </c>
      <c r="BB7" s="3">
        <v>2001</v>
      </c>
      <c r="BC7" s="3">
        <v>2002</v>
      </c>
      <c r="BD7" s="3">
        <v>2003</v>
      </c>
      <c r="BE7" s="3">
        <v>2004</v>
      </c>
      <c r="BF7" s="3">
        <v>2005</v>
      </c>
      <c r="BG7" s="3">
        <v>2006</v>
      </c>
      <c r="BH7" s="3">
        <v>2007</v>
      </c>
      <c r="BI7" s="3">
        <v>2008</v>
      </c>
      <c r="BJ7" s="3">
        <v>2009</v>
      </c>
      <c r="BK7" s="3">
        <v>2010</v>
      </c>
      <c r="BL7" s="3">
        <v>2011</v>
      </c>
      <c r="BM7" s="3">
        <v>2012</v>
      </c>
      <c r="BN7" s="3">
        <v>2013</v>
      </c>
      <c r="BO7" s="3">
        <f t="shared" ref="BO7:BW7" si="0">BN7+1</f>
        <v>2014</v>
      </c>
      <c r="BP7" s="3">
        <f t="shared" si="0"/>
        <v>2015</v>
      </c>
      <c r="BQ7" s="3">
        <f t="shared" si="0"/>
        <v>2016</v>
      </c>
      <c r="BR7" s="3">
        <f t="shared" si="0"/>
        <v>2017</v>
      </c>
      <c r="BS7" s="3">
        <f t="shared" si="0"/>
        <v>2018</v>
      </c>
      <c r="BT7" s="3">
        <f t="shared" si="0"/>
        <v>2019</v>
      </c>
      <c r="BU7" s="3">
        <f t="shared" si="0"/>
        <v>2020</v>
      </c>
      <c r="BV7" s="3">
        <f t="shared" si="0"/>
        <v>2021</v>
      </c>
      <c r="BW7" s="3">
        <f t="shared" si="0"/>
        <v>2022</v>
      </c>
      <c r="BX7" s="3">
        <f t="shared" ref="BX7" si="1">BW7+1</f>
        <v>2023</v>
      </c>
      <c r="BY7" s="3">
        <f t="shared" ref="BY7:BZ7" si="2">BX7+1</f>
        <v>2024</v>
      </c>
      <c r="BZ7" s="3">
        <f t="shared" si="2"/>
        <v>2025</v>
      </c>
    </row>
    <row r="8" spans="2:82" ht="16" customHeight="1" x14ac:dyDescent="0.15">
      <c r="B8" s="4" t="s">
        <v>79</v>
      </c>
      <c r="C8" s="8">
        <f>(1-'wPOBd_65+'!C10-wPOBd_015!C8)*POBd!C9</f>
        <v>3504256.2341236887</v>
      </c>
      <c r="D8" s="8">
        <f>(1-'wPOBd_65+'!D10-wPOBd_015!D8)*POBd!D9</f>
        <v>3501926.6394417649</v>
      </c>
      <c r="E8" s="8">
        <f>(1-'wPOBd_65+'!E10-wPOBd_015!E8)*POBd!E9</f>
        <v>3504662.34960905</v>
      </c>
      <c r="F8" s="8">
        <f>(1-'wPOBd_65+'!F10-wPOBd_015!F8)*POBd!F9</f>
        <v>3513247.378380232</v>
      </c>
      <c r="G8" s="8">
        <f>(1-'wPOBd_65+'!G10-wPOBd_015!G8)*POBd!G9</f>
        <v>3518605.2827105043</v>
      </c>
      <c r="H8" s="8">
        <f>(1-'wPOBd_65+'!H10-wPOBd_015!H8)*POBd!H9</f>
        <v>3524516.3518499802</v>
      </c>
      <c r="I8" s="8">
        <f>(1-'wPOBd_65+'!I10-wPOBd_015!I8)*POBd!I9</f>
        <v>3529184.3923643539</v>
      </c>
      <c r="J8" s="8">
        <f>(1-'wPOBd_65+'!J10-wPOBd_015!J8)*POBd!J9</f>
        <v>3536483.9092251728</v>
      </c>
      <c r="K8" s="8">
        <f>(1-'wPOBd_65+'!K10-wPOBd_015!K8)*POBd!K9</f>
        <v>3546785.5843708748</v>
      </c>
      <c r="L8" s="8">
        <f>(1-'wPOBd_65+'!L10-wPOBd_015!L8)*POBd!L9</f>
        <v>3558046.0655172751</v>
      </c>
      <c r="M8" s="8">
        <f>(1-'wPOBd_65+'!M10-wPOBd_015!M8)*POBd!M9</f>
        <v>3568866.2680392289</v>
      </c>
      <c r="N8" s="8">
        <f>(1-'wPOBd_65+'!N10-wPOBd_015!N8)*POBd!N9</f>
        <v>3567962.0370964771</v>
      </c>
      <c r="O8" s="8">
        <f>(1-'wPOBd_65+'!O10-wPOBd_015!O8)*POBd!O9</f>
        <v>3555014.8327274122</v>
      </c>
      <c r="P8" s="8">
        <f>(1-'wPOBd_65+'!P10-wPOBd_015!P8)*POBd!P9</f>
        <v>3542787.9480358558</v>
      </c>
      <c r="Q8" s="8">
        <f>(1-'wPOBd_65+'!Q10-wPOBd_015!Q8)*POBd!Q9</f>
        <v>3533648.9453195073</v>
      </c>
      <c r="R8" s="8">
        <f>(1-'wPOBd_65+'!R10-wPOBd_015!R8)*POBd!R9</f>
        <v>3526719.6381152645</v>
      </c>
      <c r="S8" s="8">
        <f>(1-'wPOBd_65+'!S10-wPOBd_015!S8)*POBd!S9</f>
        <v>3520917.8215497606</v>
      </c>
      <c r="T8" s="8">
        <f>(1-'wPOBd_65+'!T10-wPOBd_015!T8)*POBd!T9</f>
        <v>3516910.9616468614</v>
      </c>
      <c r="U8" s="8">
        <f>(1-'wPOBd_65+'!U10-wPOBd_015!U8)*POBd!U9</f>
        <v>3510329.2791260798</v>
      </c>
      <c r="V8" s="8">
        <f>(1-'wPOBd_65+'!V10-wPOBd_015!V8)*POBd!V9</f>
        <v>3495702.0214355821</v>
      </c>
      <c r="W8" s="8">
        <f>(1-'wPOBd_65+'!W10-wPOBd_015!W8)*POBd!W9</f>
        <v>3478042.659038391</v>
      </c>
      <c r="X8" s="8">
        <f>(1-'wPOBd_65+'!X10-wPOBd_015!X8)*POBd!X9</f>
        <v>3483766.1361620002</v>
      </c>
      <c r="Y8" s="8">
        <f>(1-'wPOBd_65+'!Y10-wPOBd_015!Y8)*POBd!Y9</f>
        <v>3514221.0638820007</v>
      </c>
      <c r="Z8" s="8">
        <f>(1-'wPOBd_65+'!Z10-wPOBd_015!Z8)*POBd!Z9</f>
        <v>3545099.8786209989</v>
      </c>
      <c r="AA8" s="8">
        <f>(1-'wPOBd_65+'!AA10-wPOBd_015!AA8)*POBd!AA9</f>
        <v>3580004.3495270004</v>
      </c>
      <c r="AB8" s="8">
        <f>(1-'wPOBd_65+'!AB10-wPOBd_015!AB8)*POBd!AB9</f>
        <v>3610253.3315210002</v>
      </c>
      <c r="AC8" s="8">
        <f>(1-'wPOBd_65+'!AC10-wPOBd_015!AC8)*POBd!AC9</f>
        <v>3639107.0828170013</v>
      </c>
      <c r="AD8" s="8">
        <f>(1-'wPOBd_65+'!AD10-wPOBd_015!AD8)*POBd!AD9</f>
        <v>3669884.4655959993</v>
      </c>
      <c r="AE8" s="8">
        <f>(1-'wPOBd_65+'!AE10-wPOBd_015!AE8)*POBd!AE9</f>
        <v>3700437.9925149977</v>
      </c>
      <c r="AF8" s="8">
        <f>(1-'wPOBd_65+'!AF10-wPOBd_015!AF8)*POBd!AF9</f>
        <v>3734686.4869799996</v>
      </c>
      <c r="AG8" s="8">
        <f>(1-'wPOBd_65+'!AG10-wPOBd_015!AG8)*POBd!AG9</f>
        <v>3775173.2717669993</v>
      </c>
      <c r="AH8" s="8">
        <f>(1-'wPOBd_65+'!AH10-wPOBd_015!AH8)*POBd!AH9</f>
        <v>3829042.9265909996</v>
      </c>
      <c r="AI8" s="8">
        <f>(1-'wPOBd_65+'!AI10-wPOBd_015!AI8)*POBd!AI9</f>
        <v>3904057.8697832921</v>
      </c>
      <c r="AJ8" s="8">
        <f>(1-'wPOBd_65+'!AJ10-wPOBd_015!AJ8)*POBd!AJ9</f>
        <v>3976453.2193661407</v>
      </c>
      <c r="AK8" s="8">
        <f>(1-'wPOBd_65+'!AK10-wPOBd_015!AK8)*POBd!AK9</f>
        <v>4045329.1036781375</v>
      </c>
      <c r="AL8" s="8">
        <f>(1-'wPOBd_65+'!AL10-wPOBd_015!AL8)*POBd!AL9</f>
        <v>4106857.7799208895</v>
      </c>
      <c r="AM8" s="8">
        <f>(1-'wPOBd_65+'!AM10-wPOBd_015!AM8)*POBd!AM9</f>
        <v>4164099.9758387203</v>
      </c>
      <c r="AN8" s="8">
        <f>(1-'wPOBd_65+'!AN10-wPOBd_015!AN8)*POBd!AN9</f>
        <v>4218756.8577986574</v>
      </c>
      <c r="AO8" s="8">
        <f>(1-'wPOBd_65+'!AO10-wPOBd_015!AO8)*POBd!AO9</f>
        <v>4272432.9172332026</v>
      </c>
      <c r="AP8" s="8">
        <f>(1-'wPOBd_65+'!AP10-wPOBd_015!AP8)*POBd!AP9</f>
        <v>4326094.055583084</v>
      </c>
      <c r="AQ8" s="8">
        <f>(1-'wPOBd_65+'!AQ10-wPOBd_015!AQ8)*POBd!AQ9</f>
        <v>4378743.0773612875</v>
      </c>
      <c r="AR8" s="8">
        <f>(1-'wPOBd_65+'!AR10-wPOBd_015!AR8)*POBd!AR9</f>
        <v>4435857.7209937619</v>
      </c>
      <c r="AS8" s="8">
        <f>(1-'wPOBd_65+'!AS10-wPOBd_015!AS8)*POBd!AS9</f>
        <v>4500547.7249808991</v>
      </c>
      <c r="AT8" s="8">
        <f>(1-'wPOBd_65+'!AT10-wPOBd_015!AT8)*POBd!AT9</f>
        <v>4561997.9254189711</v>
      </c>
      <c r="AU8" s="8">
        <f>(1-'wPOBd_65+'!AU10-wPOBd_015!AU8)*POBd!AU9</f>
        <v>4619012.3240775643</v>
      </c>
      <c r="AV8" s="8">
        <f>(1-'wPOBd_65+'!AV10-wPOBd_015!AV8)*POBd!AV9</f>
        <v>4671184.9460656075</v>
      </c>
      <c r="AW8" s="8">
        <f>(1-'wPOBd_65+'!AW10-wPOBd_015!AW8)*POBd!AW9</f>
        <v>4719238.2048394494</v>
      </c>
      <c r="AX8" s="8">
        <f>(1-'wPOBd_65+'!AX10-wPOBd_015!AX8)*POBd!AX9</f>
        <v>4763007.7837609258</v>
      </c>
      <c r="AY8" s="8">
        <f>(1-'wPOBd_65+'!AY10-wPOBd_015!AY8)*POBd!AY9</f>
        <v>4801268.8819196522</v>
      </c>
      <c r="AZ8" s="8">
        <f>(1-'wPOBd_65+'!AZ10-wPOBd_015!AZ8)*POBd!AZ9</f>
        <v>4838348.7133284872</v>
      </c>
      <c r="BA8" s="8">
        <f>(1-'wPOBd_65+'!BA10-wPOBd_015!BA8)*POBd!BA9</f>
        <v>4873812.8618283961</v>
      </c>
      <c r="BB8" s="8">
        <f>(1-'wPOBd_65+'!BB10-wPOBd_015!BB8)*POBd!BB9</f>
        <v>4904435.2660460826</v>
      </c>
      <c r="BC8" s="8">
        <f>(1-'wPOBd_65+'!BC10-wPOBd_015!BC8)*POBd!BC9</f>
        <v>4979742.8957369998</v>
      </c>
      <c r="BD8" s="8">
        <f>(1-'wPOBd_65+'!BD10-wPOBd_015!BD8)*POBd!BD9</f>
        <v>5064431.0237649996</v>
      </c>
      <c r="BE8" s="8">
        <f>(1-'wPOBd_65+'!BE10-wPOBd_015!BE8)*POBd!BE9</f>
        <v>5153744.6855630009</v>
      </c>
      <c r="BF8" s="8">
        <f>(1-'wPOBd_65+'!BF10-wPOBd_015!BF8)*POBd!BF9</f>
        <v>5282171.403403</v>
      </c>
      <c r="BG8" s="8">
        <f>(1-'wPOBd_65+'!BG10-wPOBd_015!BG8)*POBd!BG9</f>
        <v>5365739.5831550006</v>
      </c>
      <c r="BH8" s="8">
        <f>(1-'wPOBd_65+'!BH10-wPOBd_015!BH8)*POBd!BH9</f>
        <v>5464373.1649819994</v>
      </c>
      <c r="BI8" s="8">
        <f>(1-'wPOBd_65+'!BI10-wPOBd_015!BI8)*POBd!BI9</f>
        <v>5538910.2035969999</v>
      </c>
      <c r="BJ8" s="8">
        <f>(1-'wPOBd_65+'!BJ10-wPOBd_015!BJ8)*POBd!BJ9</f>
        <v>5576808.1751099993</v>
      </c>
      <c r="BK8" s="8">
        <f>(1-'wPOBd_65+'!BK10-wPOBd_015!BK8)*POBd!BK9</f>
        <v>5599085.6431440003</v>
      </c>
      <c r="BL8" s="8">
        <f>(1-'wPOBd_65+'!BL10-wPOBd_015!BL8)*POBd!BL9</f>
        <v>5613493.2768519996</v>
      </c>
      <c r="BM8" s="8">
        <f>(1-'wPOBd_65+'!BM10-wPOBd_015!BM8)*POBd!BM9</f>
        <v>5617381.8277360005</v>
      </c>
      <c r="BN8" s="8">
        <f>(1-'wPOBd_65+'!BN10-wPOBd_015!BN8)*POBd!BN9</f>
        <v>5593714.2812970001</v>
      </c>
      <c r="BO8" s="8">
        <f>(1-'wPOBd_65+'!BO10-wPOBd_015!BO8)*POBd!BO9</f>
        <v>5572898.3177829999</v>
      </c>
      <c r="BP8" s="8">
        <f>(1-'wPOBd_65+'!BP10-wPOBd_015!BP8)*POBd!BP9</f>
        <v>5566202.9999999991</v>
      </c>
      <c r="BQ8" s="8">
        <f>(1-'wPOBd_65+'!BQ10-wPOBd_015!BQ8)*POBd!BQ9</f>
        <v>5560741</v>
      </c>
      <c r="BR8" s="8">
        <f>(1-'wPOBd_65+'!BR10-wPOBd_015!BR8)*POBd!BR9</f>
        <v>5550089.6789905708</v>
      </c>
      <c r="BS8" s="8">
        <f>(1-'wPOBd_65+'!BS10-wPOBd_015!BS8)*POBd!BS9</f>
        <v>5543173.6594131114</v>
      </c>
      <c r="BT8" s="8">
        <f>(1-'wPOBd_65+'!BT10-wPOBd_015!BT8)*POBd!BT9</f>
        <v>5567404</v>
      </c>
      <c r="BU8" s="8">
        <f>(1-'wPOBd_65+'!BU10-wPOBd_015!BU8)*POBd!BU9</f>
        <v>5590985</v>
      </c>
      <c r="BV8" s="8">
        <v>5607018</v>
      </c>
      <c r="BW8" s="8">
        <v>5645466</v>
      </c>
      <c r="BX8" s="5">
        <v>5684291</v>
      </c>
      <c r="BY8" s="5">
        <v>5708130</v>
      </c>
      <c r="BZ8" s="5">
        <v>5747603</v>
      </c>
      <c r="CA8" s="5"/>
      <c r="CB8" s="5"/>
      <c r="CC8" s="5"/>
      <c r="CD8" s="5"/>
    </row>
    <row r="9" spans="2:82" ht="16" customHeight="1" x14ac:dyDescent="0.15">
      <c r="B9" s="4" t="s">
        <v>80</v>
      </c>
      <c r="C9" s="8">
        <f>(1-'wPOBd_65+'!C11-wPOBd_015!C9)*POBd!C10</f>
        <v>727498.17587885784</v>
      </c>
      <c r="D9" s="8">
        <f>(1-'wPOBd_65+'!D11-wPOBd_015!D9)*POBd!D10</f>
        <v>724967.84957432118</v>
      </c>
      <c r="E9" s="8">
        <f>(1-'wPOBd_65+'!E11-wPOBd_015!E9)*POBd!E10</f>
        <v>723029.39337274479</v>
      </c>
      <c r="F9" s="8">
        <f>(1-'wPOBd_65+'!F11-wPOBd_015!F9)*POBd!F10</f>
        <v>721180.69714475574</v>
      </c>
      <c r="G9" s="8">
        <f>(1-'wPOBd_65+'!G11-wPOBd_015!G9)*POBd!G10</f>
        <v>719715.61693533824</v>
      </c>
      <c r="H9" s="8">
        <f>(1-'wPOBd_65+'!H11-wPOBd_015!H9)*POBd!H10</f>
        <v>718357.07250955154</v>
      </c>
      <c r="I9" s="8">
        <f>(1-'wPOBd_65+'!I11-wPOBd_015!I9)*POBd!I10</f>
        <v>716570.72737567371</v>
      </c>
      <c r="J9" s="8">
        <f>(1-'wPOBd_65+'!J11-wPOBd_015!J9)*POBd!J10</f>
        <v>715289.92330138793</v>
      </c>
      <c r="K9" s="8">
        <f>(1-'wPOBd_65+'!K11-wPOBd_015!K9)*POBd!K10</f>
        <v>714328.43048661924</v>
      </c>
      <c r="L9" s="8">
        <f>(1-'wPOBd_65+'!L11-wPOBd_015!L9)*POBd!L10</f>
        <v>713500.40094908071</v>
      </c>
      <c r="M9" s="8">
        <f>(1-'wPOBd_65+'!M11-wPOBd_015!M9)*POBd!M10</f>
        <v>713056.66784858215</v>
      </c>
      <c r="N9" s="8">
        <f>(1-'wPOBd_65+'!N11-wPOBd_015!N9)*POBd!N10</f>
        <v>712831.09143210074</v>
      </c>
      <c r="O9" s="8">
        <f>(1-'wPOBd_65+'!O11-wPOBd_015!O9)*POBd!O10</f>
        <v>712716.62070817978</v>
      </c>
      <c r="P9" s="8">
        <f>(1-'wPOBd_65+'!P11-wPOBd_015!P9)*POBd!P10</f>
        <v>712897.19851255033</v>
      </c>
      <c r="Q9" s="8">
        <f>(1-'wPOBd_65+'!Q11-wPOBd_015!Q9)*POBd!Q10</f>
        <v>713848.49717946013</v>
      </c>
      <c r="R9" s="8">
        <f>(1-'wPOBd_65+'!R11-wPOBd_015!R9)*POBd!R10</f>
        <v>715400.79772850836</v>
      </c>
      <c r="S9" s="8">
        <f>(1-'wPOBd_65+'!S11-wPOBd_015!S9)*POBd!S10</f>
        <v>717337.5790680463</v>
      </c>
      <c r="T9" s="8">
        <f>(1-'wPOBd_65+'!T11-wPOBd_015!T9)*POBd!T10</f>
        <v>719793.52905277757</v>
      </c>
      <c r="U9" s="8">
        <f>(1-'wPOBd_65+'!U11-wPOBd_015!U9)*POBd!U10</f>
        <v>721876.52352483768</v>
      </c>
      <c r="V9" s="8">
        <f>(1-'wPOBd_65+'!V11-wPOBd_015!V9)*POBd!V10</f>
        <v>722444.63080023567</v>
      </c>
      <c r="W9" s="8">
        <f>(1-'wPOBd_65+'!W11-wPOBd_015!W9)*POBd!W10</f>
        <v>722514.79505323211</v>
      </c>
      <c r="X9" s="8">
        <f>(1-'wPOBd_65+'!X11-wPOBd_015!X9)*POBd!X10</f>
        <v>723963.54877700028</v>
      </c>
      <c r="Y9" s="8">
        <f>(1-'wPOBd_65+'!Y11-wPOBd_015!Y9)*POBd!Y10</f>
        <v>725989.62385600037</v>
      </c>
      <c r="Z9" s="8">
        <f>(1-'wPOBd_65+'!Z11-wPOBd_015!Z9)*POBd!Z10</f>
        <v>727741.00120299996</v>
      </c>
      <c r="AA9" s="8">
        <f>(1-'wPOBd_65+'!AA11-wPOBd_015!AA9)*POBd!AA10</f>
        <v>730464.54687700013</v>
      </c>
      <c r="AB9" s="8">
        <f>(1-'wPOBd_65+'!AB11-wPOBd_015!AB9)*POBd!AB10</f>
        <v>733435.1547430004</v>
      </c>
      <c r="AC9" s="8">
        <f>(1-'wPOBd_65+'!AC11-wPOBd_015!AC9)*POBd!AC10</f>
        <v>736394.010167</v>
      </c>
      <c r="AD9" s="8">
        <f>(1-'wPOBd_65+'!AD11-wPOBd_015!AD9)*POBd!AD10</f>
        <v>739311.82496600016</v>
      </c>
      <c r="AE9" s="8">
        <f>(1-'wPOBd_65+'!AE11-wPOBd_015!AE9)*POBd!AE10</f>
        <v>742013.910409</v>
      </c>
      <c r="AF9" s="8">
        <f>(1-'wPOBd_65+'!AF11-wPOBd_015!AF9)*POBd!AF10</f>
        <v>744835.82521099993</v>
      </c>
      <c r="AG9" s="8">
        <f>(1-'wPOBd_65+'!AG11-wPOBd_015!AG9)*POBd!AG10</f>
        <v>748267.79320700013</v>
      </c>
      <c r="AH9" s="8">
        <f>(1-'wPOBd_65+'!AH11-wPOBd_015!AH9)*POBd!AH10</f>
        <v>752357.38705014135</v>
      </c>
      <c r="AI9" s="8">
        <f>(1-'wPOBd_65+'!AI11-wPOBd_015!AI9)*POBd!AI10</f>
        <v>757161.0800086261</v>
      </c>
      <c r="AJ9" s="8">
        <f>(1-'wPOBd_65+'!AJ11-wPOBd_015!AJ9)*POBd!AJ10</f>
        <v>761244.78014205466</v>
      </c>
      <c r="AK9" s="8">
        <f>(1-'wPOBd_65+'!AK11-wPOBd_015!AK9)*POBd!AK10</f>
        <v>764220.14037674747</v>
      </c>
      <c r="AL9" s="8">
        <f>(1-'wPOBd_65+'!AL11-wPOBd_015!AL9)*POBd!AL10</f>
        <v>765956.05064080772</v>
      </c>
      <c r="AM9" s="8">
        <f>(1-'wPOBd_65+'!AM11-wPOBd_015!AM9)*POBd!AM10</f>
        <v>766611.88359354751</v>
      </c>
      <c r="AN9" s="8">
        <f>(1-'wPOBd_65+'!AN11-wPOBd_015!AN9)*POBd!AN10</f>
        <v>766838.11947343615</v>
      </c>
      <c r="AO9" s="8">
        <f>(1-'wPOBd_65+'!AO11-wPOBd_015!AO9)*POBd!AO10</f>
        <v>766854.75991691661</v>
      </c>
      <c r="AP9" s="8">
        <f>(1-'wPOBd_65+'!AP11-wPOBd_015!AP9)*POBd!AP10</f>
        <v>766780.19680724328</v>
      </c>
      <c r="AQ9" s="8">
        <f>(1-'wPOBd_65+'!AQ11-wPOBd_015!AQ9)*POBd!AQ10</f>
        <v>766458.79115047771</v>
      </c>
      <c r="AR9" s="8">
        <f>(1-'wPOBd_65+'!AR11-wPOBd_015!AR9)*POBd!AR10</f>
        <v>767772.14118130284</v>
      </c>
      <c r="AS9" s="8">
        <f>(1-'wPOBd_65+'!AS11-wPOBd_015!AS9)*POBd!AS10</f>
        <v>771701.80930718826</v>
      </c>
      <c r="AT9" s="8">
        <f>(1-'wPOBd_65+'!AT11-wPOBd_015!AT9)*POBd!AT10</f>
        <v>775187.2108134157</v>
      </c>
      <c r="AU9" s="8">
        <f>(1-'wPOBd_65+'!AU11-wPOBd_015!AU9)*POBd!AU10</f>
        <v>777938.71689532034</v>
      </c>
      <c r="AV9" s="8">
        <f>(1-'wPOBd_65+'!AV11-wPOBd_015!AV9)*POBd!AV10</f>
        <v>780124.14456125803</v>
      </c>
      <c r="AW9" s="8">
        <f>(1-'wPOBd_65+'!AW11-wPOBd_015!AW9)*POBd!AW10</f>
        <v>781709.05906701507</v>
      </c>
      <c r="AX9" s="8">
        <f>(1-'wPOBd_65+'!AX11-wPOBd_015!AX9)*POBd!AX10</f>
        <v>782707.68768446625</v>
      </c>
      <c r="AY9" s="8">
        <f>(1-'wPOBd_65+'!AY11-wPOBd_015!AY9)*POBd!AY10</f>
        <v>782766.92144438776</v>
      </c>
      <c r="AZ9" s="8">
        <f>(1-'wPOBd_65+'!AZ11-wPOBd_015!AZ9)*POBd!AZ10</f>
        <v>782476.15992878261</v>
      </c>
      <c r="BA9" s="8">
        <f>(1-'wPOBd_65+'!BA11-wPOBd_015!BA9)*POBd!BA10</f>
        <v>782390.26898241963</v>
      </c>
      <c r="BB9" s="8">
        <f>(1-'wPOBd_65+'!BB11-wPOBd_015!BB9)*POBd!BB10</f>
        <v>782355.29469043121</v>
      </c>
      <c r="BC9" s="8">
        <f>(1-'wPOBd_65+'!BC11-wPOBd_015!BC9)*POBd!BC10</f>
        <v>792869.60512199998</v>
      </c>
      <c r="BD9" s="8">
        <f>(1-'wPOBd_65+'!BD11-wPOBd_015!BD9)*POBd!BD10</f>
        <v>803961.24555999984</v>
      </c>
      <c r="BE9" s="8">
        <f>(1-'wPOBd_65+'!BE11-wPOBd_015!BE9)*POBd!BE10</f>
        <v>816311.33491099998</v>
      </c>
      <c r="BF9" s="8">
        <f>(1-'wPOBd_65+'!BF11-wPOBd_015!BF9)*POBd!BF10</f>
        <v>832953.44202599989</v>
      </c>
      <c r="BG9" s="8">
        <f>(1-'wPOBd_65+'!BG11-wPOBd_015!BG9)*POBd!BG10</f>
        <v>846028.49977500003</v>
      </c>
      <c r="BH9" s="8">
        <f>(1-'wPOBd_65+'!BH11-wPOBd_015!BH9)*POBd!BH10</f>
        <v>866016.89460399991</v>
      </c>
      <c r="BI9" s="8">
        <f>(1-'wPOBd_65+'!BI11-wPOBd_015!BI9)*POBd!BI10</f>
        <v>885027.25604700006</v>
      </c>
      <c r="BJ9" s="8">
        <f>(1-'wPOBd_65+'!BJ11-wPOBd_015!BJ9)*POBd!BJ10</f>
        <v>886684.53632899991</v>
      </c>
      <c r="BK9" s="8">
        <f>(1-'wPOBd_65+'!BK11-wPOBd_015!BK9)*POBd!BK10</f>
        <v>881060.75314799987</v>
      </c>
      <c r="BL9" s="8">
        <f>(1-'wPOBd_65+'!BL11-wPOBd_015!BL9)*POBd!BL10</f>
        <v>876709.79987300001</v>
      </c>
      <c r="BM9" s="8">
        <f>(1-'wPOBd_65+'!BM11-wPOBd_015!BM9)*POBd!BM10</f>
        <v>869972.65908199991</v>
      </c>
      <c r="BN9" s="8">
        <f>(1-'wPOBd_65+'!BN11-wPOBd_015!BN9)*POBd!BN10</f>
        <v>860581.77158099995</v>
      </c>
      <c r="BO9" s="8">
        <f>(1-'wPOBd_65+'!BO11-wPOBd_015!BO9)*POBd!BO10</f>
        <v>851749.48689499998</v>
      </c>
      <c r="BP9" s="8">
        <f>(1-'wPOBd_65+'!BP11-wPOBd_015!BP9)*POBd!BP10</f>
        <v>843563</v>
      </c>
      <c r="BQ9" s="8">
        <f>(1-'wPOBd_65+'!BQ11-wPOBd_015!BQ9)*POBd!BQ10</f>
        <v>836991</v>
      </c>
      <c r="BR9" s="8">
        <f>(1-'wPOBd_65+'!BR11-wPOBd_015!BR9)*POBd!BR10</f>
        <v>834542.36571141914</v>
      </c>
      <c r="BS9" s="8">
        <f>(1-'wPOBd_65+'!BS11-wPOBd_015!BS9)*POBd!BS10</f>
        <v>832485.1018524993</v>
      </c>
      <c r="BT9" s="8">
        <f>(1-'wPOBd_65+'!BT11-wPOBd_015!BT9)*POBd!BT10</f>
        <v>840622</v>
      </c>
      <c r="BU9" s="8">
        <f>(1-'wPOBd_65+'!BU11-wPOBd_015!BU9)*POBd!BU10</f>
        <v>846159</v>
      </c>
      <c r="BV9" s="8">
        <v>845403</v>
      </c>
      <c r="BW9" s="8">
        <v>846996</v>
      </c>
      <c r="BX9" s="5">
        <v>854238</v>
      </c>
      <c r="BY9" s="5">
        <v>861877</v>
      </c>
      <c r="BZ9" s="5">
        <v>874715</v>
      </c>
      <c r="CA9" s="5"/>
      <c r="CB9" s="5"/>
      <c r="CC9" s="5"/>
      <c r="CD9" s="5"/>
    </row>
    <row r="10" spans="2:82" ht="16" customHeight="1" x14ac:dyDescent="0.15">
      <c r="B10" s="4" t="s">
        <v>81</v>
      </c>
      <c r="C10" s="8">
        <f>(1-'wPOBd_65+'!C12-wPOBd_015!C10)*POBd!C11</f>
        <v>601367.42834064423</v>
      </c>
      <c r="D10" s="8">
        <f>(1-'wPOBd_65+'!D12-wPOBd_015!D10)*POBd!D11</f>
        <v>600848.01247539767</v>
      </c>
      <c r="E10" s="8">
        <f>(1-'wPOBd_65+'!E12-wPOBd_015!E10)*POBd!E11</f>
        <v>602109.88165124925</v>
      </c>
      <c r="F10" s="8">
        <f>(1-'wPOBd_65+'!F12-wPOBd_015!F10)*POBd!F11</f>
        <v>604196.0793430201</v>
      </c>
      <c r="G10" s="8">
        <f>(1-'wPOBd_65+'!G12-wPOBd_015!G10)*POBd!G11</f>
        <v>607079.37189421593</v>
      </c>
      <c r="H10" s="8">
        <f>(1-'wPOBd_65+'!H12-wPOBd_015!H10)*POBd!H11</f>
        <v>609472.05703068234</v>
      </c>
      <c r="I10" s="8">
        <f>(1-'wPOBd_65+'!I12-wPOBd_015!I10)*POBd!I11</f>
        <v>612053.84996841603</v>
      </c>
      <c r="J10" s="8">
        <f>(1-'wPOBd_65+'!J12-wPOBd_015!J10)*POBd!J11</f>
        <v>615638.28955859551</v>
      </c>
      <c r="K10" s="8">
        <f>(1-'wPOBd_65+'!K12-wPOBd_015!K10)*POBd!K11</f>
        <v>619576.67757865577</v>
      </c>
      <c r="L10" s="8">
        <f>(1-'wPOBd_65+'!L12-wPOBd_015!L10)*POBd!L11</f>
        <v>623704.64109539986</v>
      </c>
      <c r="M10" s="8">
        <f>(1-'wPOBd_65+'!M12-wPOBd_015!M10)*POBd!M11</f>
        <v>628347.00238349522</v>
      </c>
      <c r="N10" s="8">
        <f>(1-'wPOBd_65+'!N12-wPOBd_015!N10)*POBd!N11</f>
        <v>632462.00787272479</v>
      </c>
      <c r="O10" s="8">
        <f>(1-'wPOBd_65+'!O12-wPOBd_015!O10)*POBd!O11</f>
        <v>635590.33793279959</v>
      </c>
      <c r="P10" s="8">
        <f>(1-'wPOBd_65+'!P12-wPOBd_015!P10)*POBd!P11</f>
        <v>638825.91707766172</v>
      </c>
      <c r="Q10" s="8">
        <f>(1-'wPOBd_65+'!Q12-wPOBd_015!Q10)*POBd!Q11</f>
        <v>642604.7402912234</v>
      </c>
      <c r="R10" s="8">
        <f>(1-'wPOBd_65+'!R12-wPOBd_015!R10)*POBd!R11</f>
        <v>646776.33442336775</v>
      </c>
      <c r="S10" s="8">
        <f>(1-'wPOBd_65+'!S12-wPOBd_015!S10)*POBd!S11</f>
        <v>651152.31857658771</v>
      </c>
      <c r="T10" s="8">
        <f>(1-'wPOBd_65+'!T12-wPOBd_015!T10)*POBd!T11</f>
        <v>655861.80897269654</v>
      </c>
      <c r="U10" s="8">
        <f>(1-'wPOBd_65+'!U12-wPOBd_015!U10)*POBd!U11</f>
        <v>660092.67543250462</v>
      </c>
      <c r="V10" s="8">
        <f>(1-'wPOBd_65+'!V12-wPOBd_015!V10)*POBd!V11</f>
        <v>662791.46859439451</v>
      </c>
      <c r="W10" s="8">
        <f>(1-'wPOBd_65+'!W12-wPOBd_015!W10)*POBd!W11</f>
        <v>664883.99622233526</v>
      </c>
      <c r="X10" s="8">
        <f>(1-'wPOBd_65+'!X12-wPOBd_015!X10)*POBd!X11</f>
        <v>669983.05397800007</v>
      </c>
      <c r="Y10" s="8">
        <f>(1-'wPOBd_65+'!Y12-wPOBd_015!Y10)*POBd!Y11</f>
        <v>675680.87036399974</v>
      </c>
      <c r="Z10" s="8">
        <f>(1-'wPOBd_65+'!Z12-wPOBd_015!Z10)*POBd!Z11</f>
        <v>681422.07308899995</v>
      </c>
      <c r="AA10" s="8">
        <f>(1-'wPOBd_65+'!AA12-wPOBd_015!AA10)*POBd!AA11</f>
        <v>687543.46183899988</v>
      </c>
      <c r="AB10" s="8">
        <f>(1-'wPOBd_65+'!AB12-wPOBd_015!AB10)*POBd!AB11</f>
        <v>692777.94747000001</v>
      </c>
      <c r="AC10" s="8">
        <f>(1-'wPOBd_65+'!AC12-wPOBd_015!AC10)*POBd!AC11</f>
        <v>697809.24406599998</v>
      </c>
      <c r="AD10" s="8">
        <f>(1-'wPOBd_65+'!AD12-wPOBd_015!AD10)*POBd!AD11</f>
        <v>702489.4646269998</v>
      </c>
      <c r="AE10" s="8">
        <f>(1-'wPOBd_65+'!AE12-wPOBd_015!AE10)*POBd!AE11</f>
        <v>706233.11510600022</v>
      </c>
      <c r="AF10" s="8">
        <f>(1-'wPOBd_65+'!AF12-wPOBd_015!AF10)*POBd!AF11</f>
        <v>709889.60254699981</v>
      </c>
      <c r="AG10" s="8">
        <f>(1-'wPOBd_65+'!AG12-wPOBd_015!AG10)*POBd!AG11</f>
        <v>713792.83139299997</v>
      </c>
      <c r="AH10" s="8">
        <f>(1-'wPOBd_65+'!AH12-wPOBd_015!AH10)*POBd!AH11</f>
        <v>717143.47278499999</v>
      </c>
      <c r="AI10" s="8">
        <f>(1-'wPOBd_65+'!AI12-wPOBd_015!AI10)*POBd!AI11</f>
        <v>719678.70105821791</v>
      </c>
      <c r="AJ10" s="8">
        <f>(1-'wPOBd_65+'!AJ12-wPOBd_015!AJ10)*POBd!AJ11</f>
        <v>721888.74008489668</v>
      </c>
      <c r="AK10" s="8">
        <f>(1-'wPOBd_65+'!AK12-wPOBd_015!AK10)*POBd!AK11</f>
        <v>723150.99853355915</v>
      </c>
      <c r="AL10" s="8">
        <f>(1-'wPOBd_65+'!AL12-wPOBd_015!AL10)*POBd!AL11</f>
        <v>722994.82521177316</v>
      </c>
      <c r="AM10" s="8">
        <f>(1-'wPOBd_65+'!AM12-wPOBd_015!AM10)*POBd!AM11</f>
        <v>722078.12254158454</v>
      </c>
      <c r="AN10" s="8">
        <f>(1-'wPOBd_65+'!AN12-wPOBd_015!AN10)*POBd!AN11</f>
        <v>720996.07340622426</v>
      </c>
      <c r="AO10" s="8">
        <f>(1-'wPOBd_65+'!AO12-wPOBd_015!AO10)*POBd!AO11</f>
        <v>719944.83771966887</v>
      </c>
      <c r="AP10" s="8">
        <f>(1-'wPOBd_65+'!AP12-wPOBd_015!AP10)*POBd!AP11</f>
        <v>718536.87382731878</v>
      </c>
      <c r="AQ10" s="8">
        <f>(1-'wPOBd_65+'!AQ12-wPOBd_015!AQ10)*POBd!AQ11</f>
        <v>717020.31543295027</v>
      </c>
      <c r="AR10" s="8">
        <f>(1-'wPOBd_65+'!AR12-wPOBd_015!AR10)*POBd!AR11</f>
        <v>717091.26644065464</v>
      </c>
      <c r="AS10" s="8">
        <f>(1-'wPOBd_65+'!AS12-wPOBd_015!AS10)*POBd!AS11</f>
        <v>719780.13271397492</v>
      </c>
      <c r="AT10" s="8">
        <f>(1-'wPOBd_65+'!AT12-wPOBd_015!AT10)*POBd!AT11</f>
        <v>721964.05431573465</v>
      </c>
      <c r="AU10" s="8">
        <f>(1-'wPOBd_65+'!AU12-wPOBd_015!AU10)*POBd!AU11</f>
        <v>723487.80447889026</v>
      </c>
      <c r="AV10" s="8">
        <f>(1-'wPOBd_65+'!AV12-wPOBd_015!AV10)*POBd!AV11</f>
        <v>723845.21400981373</v>
      </c>
      <c r="AW10" s="8">
        <f>(1-'wPOBd_65+'!AW12-wPOBd_015!AW10)*POBd!AW11</f>
        <v>723373.96528364834</v>
      </c>
      <c r="AX10" s="8">
        <f>(1-'wPOBd_65+'!AX12-wPOBd_015!AX10)*POBd!AX11</f>
        <v>722191.18845955888</v>
      </c>
      <c r="AY10" s="8">
        <f>(1-'wPOBd_65+'!AY12-wPOBd_015!AY10)*POBd!AY11</f>
        <v>720053.92523429345</v>
      </c>
      <c r="AZ10" s="8">
        <f>(1-'wPOBd_65+'!AZ12-wPOBd_015!AZ10)*POBd!AZ11</f>
        <v>717557.29486899823</v>
      </c>
      <c r="BA10" s="8">
        <f>(1-'wPOBd_65+'!BA12-wPOBd_015!BA10)*POBd!BA11</f>
        <v>714967.07265508513</v>
      </c>
      <c r="BB10" s="8">
        <f>(1-'wPOBd_65+'!BB12-wPOBd_015!BB10)*POBd!BB11</f>
        <v>712142.7168523299</v>
      </c>
      <c r="BC10" s="8">
        <f>(1-'wPOBd_65+'!BC12-wPOBd_015!BC10)*POBd!BC11</f>
        <v>711479.88466100011</v>
      </c>
      <c r="BD10" s="8">
        <f>(1-'wPOBd_65+'!BD12-wPOBd_015!BD10)*POBd!BD11</f>
        <v>712702.44666900008</v>
      </c>
      <c r="BE10" s="8">
        <f>(1-'wPOBd_65+'!BE12-wPOBd_015!BE10)*POBd!BE11</f>
        <v>714676.52641800023</v>
      </c>
      <c r="BF10" s="8">
        <f>(1-'wPOBd_65+'!BF12-wPOBd_015!BF10)*POBd!BF11</f>
        <v>716100.14133399993</v>
      </c>
      <c r="BG10" s="8">
        <f>(1-'wPOBd_65+'!BG12-wPOBd_015!BG10)*POBd!BG11</f>
        <v>716144.88019100006</v>
      </c>
      <c r="BH10" s="8">
        <f>(1-'wPOBd_65+'!BH12-wPOBd_015!BH10)*POBd!BH11</f>
        <v>719254.1885279998</v>
      </c>
      <c r="BI10" s="8">
        <f>(1-'wPOBd_65+'!BI12-wPOBd_015!BI10)*POBd!BI11</f>
        <v>722186.59728800005</v>
      </c>
      <c r="BJ10" s="8">
        <f>(1-'wPOBd_65+'!BJ12-wPOBd_015!BJ10)*POBd!BJ11</f>
        <v>720841.91635000007</v>
      </c>
      <c r="BK10" s="8">
        <f>(1-'wPOBd_65+'!BK12-wPOBd_015!BK10)*POBd!BK11</f>
        <v>716208.88265100005</v>
      </c>
      <c r="BL10" s="8">
        <f>(1-'wPOBd_65+'!BL12-wPOBd_015!BL10)*POBd!BL11</f>
        <v>710360.71815900004</v>
      </c>
      <c r="BM10" s="8">
        <f>(1-'wPOBd_65+'!BM12-wPOBd_015!BM10)*POBd!BM11</f>
        <v>702472.41077399987</v>
      </c>
      <c r="BN10" s="8">
        <f>(1-'wPOBd_65+'!BN12-wPOBd_015!BN10)*POBd!BN11</f>
        <v>691588.81176299986</v>
      </c>
      <c r="BO10" s="8">
        <f>(1-'wPOBd_65+'!BO12-wPOBd_015!BO10)*POBd!BO11</f>
        <v>679972.20132799994</v>
      </c>
      <c r="BP10" s="8">
        <f>(1-'wPOBd_65+'!BP12-wPOBd_015!BP10)*POBd!BP11</f>
        <v>668705.99999999988</v>
      </c>
      <c r="BQ10" s="8">
        <v>660021</v>
      </c>
      <c r="BR10" s="8">
        <v>651563</v>
      </c>
      <c r="BS10" s="8">
        <v>643556</v>
      </c>
      <c r="BT10" s="8">
        <v>630681</v>
      </c>
      <c r="BU10" s="8">
        <v>636494</v>
      </c>
      <c r="BV10" s="8">
        <v>623109</v>
      </c>
      <c r="BW10" s="8">
        <v>617878</v>
      </c>
      <c r="BX10" s="5">
        <v>616026</v>
      </c>
      <c r="BY10" s="5">
        <v>616643</v>
      </c>
      <c r="BZ10" s="5">
        <v>619714</v>
      </c>
      <c r="CA10" s="5"/>
      <c r="CB10" s="5"/>
      <c r="CC10" s="5"/>
      <c r="CD10" s="5"/>
    </row>
    <row r="11" spans="2:82" ht="16" customHeight="1" x14ac:dyDescent="0.15">
      <c r="B11" s="4" t="s">
        <v>82</v>
      </c>
      <c r="C11" s="8">
        <f>(1-'wPOBd_65+'!C13-wPOBd_015!C11)*POBd!C12</f>
        <v>280220.81456892041</v>
      </c>
      <c r="D11" s="8">
        <f>(1-'wPOBd_65+'!D13-wPOBd_015!D11)*POBd!D12</f>
        <v>280029.21877385885</v>
      </c>
      <c r="E11" s="8">
        <f>(1-'wPOBd_65+'!E13-wPOBd_015!E11)*POBd!E12</f>
        <v>280501.51688225428</v>
      </c>
      <c r="F11" s="8">
        <f>(1-'wPOBd_65+'!F13-wPOBd_015!F11)*POBd!F12</f>
        <v>281114.64157138771</v>
      </c>
      <c r="G11" s="8">
        <f>(1-'wPOBd_65+'!G13-wPOBd_015!G11)*POBd!G12</f>
        <v>281930.41903953801</v>
      </c>
      <c r="H11" s="8">
        <f>(1-'wPOBd_65+'!H13-wPOBd_015!H11)*POBd!H12</f>
        <v>282956.91257946583</v>
      </c>
      <c r="I11" s="8">
        <f>(1-'wPOBd_65+'!I13-wPOBd_015!I11)*POBd!I12</f>
        <v>283456.3160338336</v>
      </c>
      <c r="J11" s="8">
        <f>(1-'wPOBd_65+'!J13-wPOBd_015!J11)*POBd!J12</f>
        <v>284499.47804030142</v>
      </c>
      <c r="K11" s="8">
        <f>(1-'wPOBd_65+'!K13-wPOBd_015!K11)*POBd!K12</f>
        <v>285760.50658481865</v>
      </c>
      <c r="L11" s="8">
        <f>(1-'wPOBd_65+'!L13-wPOBd_015!L11)*POBd!L12</f>
        <v>287252.74199804041</v>
      </c>
      <c r="M11" s="8">
        <f>(1-'wPOBd_65+'!M13-wPOBd_015!M11)*POBd!M12</f>
        <v>289005.45869329397</v>
      </c>
      <c r="N11" s="8">
        <f>(1-'wPOBd_65+'!N13-wPOBd_015!N11)*POBd!N12</f>
        <v>291886.4655591402</v>
      </c>
      <c r="O11" s="8">
        <f>(1-'wPOBd_65+'!O13-wPOBd_015!O11)*POBd!O12</f>
        <v>295703.21898541425</v>
      </c>
      <c r="P11" s="8">
        <f>(1-'wPOBd_65+'!P13-wPOBd_015!P11)*POBd!P12</f>
        <v>299603.76686594554</v>
      </c>
      <c r="Q11" s="8">
        <f>(1-'wPOBd_65+'!Q13-wPOBd_015!Q11)*POBd!Q12</f>
        <v>303795.90987363353</v>
      </c>
      <c r="R11" s="8">
        <f>(1-'wPOBd_65+'!R13-wPOBd_015!R11)*POBd!R12</f>
        <v>308215.06568458764</v>
      </c>
      <c r="S11" s="8">
        <f>(1-'wPOBd_65+'!S13-wPOBd_015!S11)*POBd!S12</f>
        <v>312774.33780788886</v>
      </c>
      <c r="T11" s="8">
        <f>(1-'wPOBd_65+'!T13-wPOBd_015!T11)*POBd!T12</f>
        <v>317537.59212112671</v>
      </c>
      <c r="U11" s="8">
        <f>(1-'wPOBd_65+'!U13-wPOBd_015!U11)*POBd!U12</f>
        <v>322114.52367863478</v>
      </c>
      <c r="V11" s="8">
        <f>(1-'wPOBd_65+'!V13-wPOBd_015!V11)*POBd!V12</f>
        <v>325981.56142070546</v>
      </c>
      <c r="W11" s="8">
        <f>(1-'wPOBd_65+'!W13-wPOBd_015!W11)*POBd!W12</f>
        <v>329578.95412592555</v>
      </c>
      <c r="X11" s="8">
        <f>(1-'wPOBd_65+'!X13-wPOBd_015!X11)*POBd!X12</f>
        <v>333909.15168800007</v>
      </c>
      <c r="Y11" s="8">
        <f>(1-'wPOBd_65+'!Y13-wPOBd_015!Y11)*POBd!Y12</f>
        <v>339215.04783400008</v>
      </c>
      <c r="Z11" s="8">
        <f>(1-'wPOBd_65+'!Z13-wPOBd_015!Z11)*POBd!Z12</f>
        <v>344907.92099600006</v>
      </c>
      <c r="AA11" s="8">
        <f>(1-'wPOBd_65+'!AA13-wPOBd_015!AA11)*POBd!AA12</f>
        <v>351286.45830599993</v>
      </c>
      <c r="AB11" s="8">
        <f>(1-'wPOBd_65+'!AB13-wPOBd_015!AB11)*POBd!AB12</f>
        <v>357947.26415399997</v>
      </c>
      <c r="AC11" s="8">
        <f>(1-'wPOBd_65+'!AC13-wPOBd_015!AC11)*POBd!AC12</f>
        <v>364900.87964200007</v>
      </c>
      <c r="AD11" s="8">
        <f>(1-'wPOBd_65+'!AD13-wPOBd_015!AD11)*POBd!AD12</f>
        <v>372215.36807999999</v>
      </c>
      <c r="AE11" s="8">
        <f>(1-'wPOBd_65+'!AE13-wPOBd_015!AE11)*POBd!AE12</f>
        <v>379557.4032709999</v>
      </c>
      <c r="AF11" s="8">
        <f>(1-'wPOBd_65+'!AF13-wPOBd_015!AF11)*POBd!AF12</f>
        <v>387161.623601</v>
      </c>
      <c r="AG11" s="8">
        <f>(1-'wPOBd_65+'!AG13-wPOBd_015!AG11)*POBd!AG12</f>
        <v>395381.387285</v>
      </c>
      <c r="AH11" s="8">
        <f>(1-'wPOBd_65+'!AH13-wPOBd_015!AH11)*POBd!AH12</f>
        <v>403066.93398899998</v>
      </c>
      <c r="AI11" s="8">
        <f>(1-'wPOBd_65+'!AI13-wPOBd_015!AI11)*POBd!AI12</f>
        <v>409055.20303261507</v>
      </c>
      <c r="AJ11" s="8">
        <f>(1-'wPOBd_65+'!AJ13-wPOBd_015!AJ11)*POBd!AJ12</f>
        <v>414677.05238735647</v>
      </c>
      <c r="AK11" s="8">
        <f>(1-'wPOBd_65+'!AK13-wPOBd_015!AK11)*POBd!AK12</f>
        <v>420142.05835414195</v>
      </c>
      <c r="AL11" s="8">
        <f>(1-'wPOBd_65+'!AL13-wPOBd_015!AL11)*POBd!AL12</f>
        <v>425649.99305004976</v>
      </c>
      <c r="AM11" s="8">
        <f>(1-'wPOBd_65+'!AM13-wPOBd_015!AM11)*POBd!AM12</f>
        <v>431273.80598192243</v>
      </c>
      <c r="AN11" s="8">
        <f>(1-'wPOBd_65+'!AN13-wPOBd_015!AN11)*POBd!AN12</f>
        <v>437130.27302040689</v>
      </c>
      <c r="AO11" s="8">
        <f>(1-'wPOBd_65+'!AO13-wPOBd_015!AO11)*POBd!AO12</f>
        <v>443240.05358573125</v>
      </c>
      <c r="AP11" s="8">
        <f>(1-'wPOBd_65+'!AP13-wPOBd_015!AP11)*POBd!AP12</f>
        <v>449281.873358935</v>
      </c>
      <c r="AQ11" s="8">
        <f>(1-'wPOBd_65+'!AQ13-wPOBd_015!AQ11)*POBd!AQ12</f>
        <v>455123.68853180355</v>
      </c>
      <c r="AR11" s="8">
        <f>(1-'wPOBd_65+'!AR13-wPOBd_015!AR11)*POBd!AR12</f>
        <v>462751.91889762238</v>
      </c>
      <c r="AS11" s="8">
        <f>(1-'wPOBd_65+'!AS13-wPOBd_015!AS11)*POBd!AS12</f>
        <v>474212.12734406209</v>
      </c>
      <c r="AT11" s="8">
        <f>(1-'wPOBd_65+'!AT13-wPOBd_015!AT11)*POBd!AT12</f>
        <v>485992.75298545358</v>
      </c>
      <c r="AU11" s="8">
        <f>(1-'wPOBd_65+'!AU13-wPOBd_015!AU11)*POBd!AU12</f>
        <v>497896.26953150018</v>
      </c>
      <c r="AV11" s="8">
        <f>(1-'wPOBd_65+'!AV13-wPOBd_015!AV11)*POBd!AV12</f>
        <v>509739.29469129129</v>
      </c>
      <c r="AW11" s="8">
        <f>(1-'wPOBd_65+'!AW13-wPOBd_015!AW11)*POBd!AW12</f>
        <v>521380.24490993604</v>
      </c>
      <c r="AX11" s="8">
        <f>(1-'wPOBd_65+'!AX13-wPOBd_015!AX11)*POBd!AX12</f>
        <v>532729.71654719615</v>
      </c>
      <c r="AY11" s="8">
        <f>(1-'wPOBd_65+'!AY13-wPOBd_015!AY11)*POBd!AY12</f>
        <v>543591.00190521288</v>
      </c>
      <c r="AZ11" s="8">
        <f>(1-'wPOBd_65+'!AZ13-wPOBd_015!AZ11)*POBd!AZ12</f>
        <v>554116.93297347787</v>
      </c>
      <c r="BA11" s="8">
        <f>(1-'wPOBd_65+'!BA13-wPOBd_015!BA11)*POBd!BA12</f>
        <v>564545.8636418063</v>
      </c>
      <c r="BB11" s="8">
        <f>(1-'wPOBd_65+'!BB13-wPOBd_015!BB11)*POBd!BB12</f>
        <v>574834.79413468763</v>
      </c>
      <c r="BC11" s="8">
        <f>(1-'wPOBd_65+'!BC13-wPOBd_015!BC11)*POBd!BC12</f>
        <v>598030.75972000009</v>
      </c>
      <c r="BD11" s="8">
        <f>(1-'wPOBd_65+'!BD13-wPOBd_015!BD11)*POBd!BD12</f>
        <v>623102.20895200002</v>
      </c>
      <c r="BE11" s="8">
        <f>(1-'wPOBd_65+'!BE13-wPOBd_015!BE11)*POBd!BE12</f>
        <v>643127.51958099997</v>
      </c>
      <c r="BF11" s="8">
        <f>(1-'wPOBd_65+'!BF13-wPOBd_015!BF11)*POBd!BF12</f>
        <v>667088.29374200001</v>
      </c>
      <c r="BG11" s="8">
        <f>(1-'wPOBd_65+'!BG13-wPOBd_015!BG11)*POBd!BG12</f>
        <v>691519.70331399993</v>
      </c>
      <c r="BH11" s="8">
        <f>(1-'wPOBd_65+'!BH13-wPOBd_015!BH11)*POBd!BH12</f>
        <v>720619.47552400001</v>
      </c>
      <c r="BI11" s="8">
        <f>(1-'wPOBd_65+'!BI13-wPOBd_015!BI11)*POBd!BI12</f>
        <v>743689.26368500001</v>
      </c>
      <c r="BJ11" s="8">
        <f>(1-'wPOBd_65+'!BJ13-wPOBd_015!BJ11)*POBd!BJ12</f>
        <v>755878.27501700004</v>
      </c>
      <c r="BK11" s="8">
        <f>(1-'wPOBd_65+'!BK13-wPOBd_015!BK11)*POBd!BK12</f>
        <v>759190.43438000011</v>
      </c>
      <c r="BL11" s="8">
        <f>(1-'wPOBd_65+'!BL13-wPOBd_015!BL11)*POBd!BL12</f>
        <v>760872.29460499994</v>
      </c>
      <c r="BM11" s="8">
        <f>(1-'wPOBd_65+'!BM13-wPOBd_015!BM11)*POBd!BM12</f>
        <v>764214.66111200023</v>
      </c>
      <c r="BN11" s="8">
        <f>(1-'wPOBd_65+'!BN13-wPOBd_015!BN11)*POBd!BN12</f>
        <v>766343.08655599994</v>
      </c>
      <c r="BO11" s="8">
        <f>(1-'wPOBd_65+'!BO13-wPOBd_015!BO11)*POBd!BO12</f>
        <v>768187.38500400004</v>
      </c>
      <c r="BP11" s="8">
        <f>(1-'wPOBd_65+'!BP13-wPOBd_015!BP11)*POBd!BP12</f>
        <v>772744</v>
      </c>
      <c r="BQ11" s="8">
        <v>780854</v>
      </c>
      <c r="BR11" s="8">
        <v>790338</v>
      </c>
      <c r="BS11" s="8">
        <v>802583</v>
      </c>
      <c r="BT11" s="8">
        <v>797390</v>
      </c>
      <c r="BU11" s="8">
        <v>806972</v>
      </c>
      <c r="BV11" s="8">
        <v>806768</v>
      </c>
      <c r="BW11" s="8">
        <v>818903</v>
      </c>
      <c r="BX11" s="5">
        <v>838873</v>
      </c>
      <c r="BY11" s="5">
        <v>853770</v>
      </c>
      <c r="BZ11" s="5">
        <v>866270</v>
      </c>
      <c r="CA11" s="5"/>
      <c r="CB11" s="5"/>
      <c r="CC11" s="5"/>
      <c r="CD11" s="5"/>
    </row>
    <row r="12" spans="2:82" ht="16" customHeight="1" x14ac:dyDescent="0.15">
      <c r="B12" s="4" t="s">
        <v>83</v>
      </c>
      <c r="C12" s="8">
        <f>(1-'wPOBd_65+'!C14-wPOBd_015!C12)*POBd!C13</f>
        <v>480412.02908441023</v>
      </c>
      <c r="D12" s="8">
        <f>(1-'wPOBd_65+'!D14-wPOBd_015!D12)*POBd!D13</f>
        <v>484304.8282737736</v>
      </c>
      <c r="E12" s="8">
        <f>(1-'wPOBd_65+'!E14-wPOBd_015!E12)*POBd!E13</f>
        <v>491900.41235686105</v>
      </c>
      <c r="F12" s="8">
        <f>(1-'wPOBd_65+'!F14-wPOBd_015!F12)*POBd!F13</f>
        <v>500245.73614754801</v>
      </c>
      <c r="G12" s="8">
        <f>(1-'wPOBd_65+'!G14-wPOBd_015!G12)*POBd!G13</f>
        <v>508063.40141150361</v>
      </c>
      <c r="H12" s="8">
        <f>(1-'wPOBd_65+'!H14-wPOBd_015!H12)*POBd!H13</f>
        <v>516596.2073034271</v>
      </c>
      <c r="I12" s="8">
        <f>(1-'wPOBd_65+'!I14-wPOBd_015!I12)*POBd!I13</f>
        <v>525281.40496216412</v>
      </c>
      <c r="J12" s="8">
        <f>(1-'wPOBd_65+'!J14-wPOBd_015!J12)*POBd!J13</f>
        <v>533449.8732392221</v>
      </c>
      <c r="K12" s="8">
        <f>(1-'wPOBd_65+'!K14-wPOBd_015!K12)*POBd!K13</f>
        <v>541442.23944428959</v>
      </c>
      <c r="L12" s="8">
        <f>(1-'wPOBd_65+'!L14-wPOBd_015!L12)*POBd!L13</f>
        <v>550912.52594815462</v>
      </c>
      <c r="M12" s="8">
        <f>(1-'wPOBd_65+'!M14-wPOBd_015!M12)*POBd!M13</f>
        <v>561928.81904602202</v>
      </c>
      <c r="N12" s="8">
        <f>(1-'wPOBd_65+'!N14-wPOBd_015!N12)*POBd!N13</f>
        <v>571715.0799193274</v>
      </c>
      <c r="O12" s="8">
        <f>(1-'wPOBd_65+'!O14-wPOBd_015!O12)*POBd!O13</f>
        <v>579090.92712877993</v>
      </c>
      <c r="P12" s="8">
        <f>(1-'wPOBd_65+'!P14-wPOBd_015!P12)*POBd!P13</f>
        <v>586647.18352317333</v>
      </c>
      <c r="Q12" s="8">
        <f>(1-'wPOBd_65+'!Q14-wPOBd_015!Q12)*POBd!Q13</f>
        <v>594790.19683090528</v>
      </c>
      <c r="R12" s="8">
        <f>(1-'wPOBd_65+'!R14-wPOBd_015!R12)*POBd!R13</f>
        <v>603394.57532155339</v>
      </c>
      <c r="S12" s="8">
        <f>(1-'wPOBd_65+'!S14-wPOBd_015!S12)*POBd!S13</f>
        <v>612291.66170660325</v>
      </c>
      <c r="T12" s="8">
        <f>(1-'wPOBd_65+'!T14-wPOBd_015!T12)*POBd!T13</f>
        <v>621608.99851819035</v>
      </c>
      <c r="U12" s="8">
        <f>(1-'wPOBd_65+'!U14-wPOBd_015!U12)*POBd!U13</f>
        <v>630579.08244411345</v>
      </c>
      <c r="V12" s="8">
        <f>(1-'wPOBd_65+'!V14-wPOBd_015!V12)*POBd!V13</f>
        <v>638181.28078938648</v>
      </c>
      <c r="W12" s="8">
        <f>(1-'wPOBd_65+'!W14-wPOBd_015!W12)*POBd!W13</f>
        <v>645274.67217224091</v>
      </c>
      <c r="X12" s="8">
        <f>(1-'wPOBd_65+'!X14-wPOBd_015!X12)*POBd!X13</f>
        <v>655206.54747099988</v>
      </c>
      <c r="Y12" s="8">
        <f>(1-'wPOBd_65+'!Y14-wPOBd_015!Y12)*POBd!Y13</f>
        <v>668340.968016</v>
      </c>
      <c r="Z12" s="8">
        <f>(1-'wPOBd_65+'!Z14-wPOBd_015!Z12)*POBd!Z13</f>
        <v>681821.97735200031</v>
      </c>
      <c r="AA12" s="8">
        <f>(1-'wPOBd_65+'!AA14-wPOBd_015!AA12)*POBd!AA13</f>
        <v>695745.96488799993</v>
      </c>
      <c r="AB12" s="8">
        <f>(1-'wPOBd_65+'!AB14-wPOBd_015!AB12)*POBd!AB13</f>
        <v>709527.87012199999</v>
      </c>
      <c r="AC12" s="8">
        <f>(1-'wPOBd_65+'!AC14-wPOBd_015!AC12)*POBd!AC13</f>
        <v>724422.29180900007</v>
      </c>
      <c r="AD12" s="8">
        <f>(1-'wPOBd_65+'!AD14-wPOBd_015!AD12)*POBd!AD13</f>
        <v>740450.52672900015</v>
      </c>
      <c r="AE12" s="8">
        <f>(1-'wPOBd_65+'!AE14-wPOBd_015!AE12)*POBd!AE13</f>
        <v>757298.06056500028</v>
      </c>
      <c r="AF12" s="8">
        <f>(1-'wPOBd_65+'!AF14-wPOBd_015!AF12)*POBd!AF13</f>
        <v>775152.91926299979</v>
      </c>
      <c r="AG12" s="8">
        <f>(1-'wPOBd_65+'!AG14-wPOBd_015!AG12)*POBd!AG13</f>
        <v>794311.08934699988</v>
      </c>
      <c r="AH12" s="8">
        <f>(1-'wPOBd_65+'!AH14-wPOBd_015!AH12)*POBd!AH13</f>
        <v>814288.74189399986</v>
      </c>
      <c r="AI12" s="8">
        <f>(1-'wPOBd_65+'!AI14-wPOBd_015!AI12)*POBd!AI13</f>
        <v>833450.99794414721</v>
      </c>
      <c r="AJ12" s="8">
        <f>(1-'wPOBd_65+'!AJ14-wPOBd_015!AJ12)*POBd!AJ13</f>
        <v>852196.00284426613</v>
      </c>
      <c r="AK12" s="8">
        <f>(1-'wPOBd_65+'!AK14-wPOBd_015!AK12)*POBd!AK13</f>
        <v>871007.0781712149</v>
      </c>
      <c r="AL12" s="8">
        <f>(1-'wPOBd_65+'!AL14-wPOBd_015!AL12)*POBd!AL13</f>
        <v>889283.98608867498</v>
      </c>
      <c r="AM12" s="8">
        <f>(1-'wPOBd_65+'!AM14-wPOBd_015!AM12)*POBd!AM13</f>
        <v>907735.77436742536</v>
      </c>
      <c r="AN12" s="8">
        <f>(1-'wPOBd_65+'!AN14-wPOBd_015!AN12)*POBd!AN13</f>
        <v>926306.1863449337</v>
      </c>
      <c r="AO12" s="8">
        <f>(1-'wPOBd_65+'!AO14-wPOBd_015!AO12)*POBd!AO13</f>
        <v>944479.00580995122</v>
      </c>
      <c r="AP12" s="8">
        <f>(1-'wPOBd_65+'!AP14-wPOBd_015!AP12)*POBd!AP13</f>
        <v>962124.27875953843</v>
      </c>
      <c r="AQ12" s="8">
        <f>(1-'wPOBd_65+'!AQ14-wPOBd_015!AQ12)*POBd!AQ13</f>
        <v>979142.15169687907</v>
      </c>
      <c r="AR12" s="8">
        <f>(1-'wPOBd_65+'!AR14-wPOBd_015!AR12)*POBd!AR13</f>
        <v>998033.16631033877</v>
      </c>
      <c r="AS12" s="8">
        <f>(1-'wPOBd_65+'!AS14-wPOBd_015!AS12)*POBd!AS13</f>
        <v>1021154.988614049</v>
      </c>
      <c r="AT12" s="8">
        <f>(1-'wPOBd_65+'!AT14-wPOBd_015!AT12)*POBd!AT13</f>
        <v>1043303.0134900552</v>
      </c>
      <c r="AU12" s="8">
        <f>(1-'wPOBd_65+'!AU14-wPOBd_015!AU12)*POBd!AU13</f>
        <v>1064700.1271031394</v>
      </c>
      <c r="AV12" s="8">
        <f>(1-'wPOBd_65+'!AV14-wPOBd_015!AV12)*POBd!AV13</f>
        <v>1085779.9930660815</v>
      </c>
      <c r="AW12" s="8">
        <f>(1-'wPOBd_65+'!AW14-wPOBd_015!AW12)*POBd!AW13</f>
        <v>1105903.0358253089</v>
      </c>
      <c r="AX12" s="8">
        <f>(1-'wPOBd_65+'!AX14-wPOBd_015!AX12)*POBd!AX13</f>
        <v>1124581.0412862517</v>
      </c>
      <c r="AY12" s="8">
        <f>(1-'wPOBd_65+'!AY14-wPOBd_015!AY12)*POBd!AY13</f>
        <v>1141760.7087977561</v>
      </c>
      <c r="AZ12" s="8">
        <f>(1-'wPOBd_65+'!AZ14-wPOBd_015!AZ12)*POBd!AZ13</f>
        <v>1157530.7873356775</v>
      </c>
      <c r="BA12" s="8">
        <f>(1-'wPOBd_65+'!BA14-wPOBd_015!BA12)*POBd!BA13</f>
        <v>1172211.3439221119</v>
      </c>
      <c r="BB12" s="8">
        <f>(1-'wPOBd_65+'!BB14-wPOBd_015!BB12)*POBd!BB13</f>
        <v>1185990.2616894303</v>
      </c>
      <c r="BC12" s="8">
        <f>(1-'wPOBd_65+'!BC14-wPOBd_015!BC12)*POBd!BC13</f>
        <v>1218411.1631369998</v>
      </c>
      <c r="BD12" s="8">
        <f>(1-'wPOBd_65+'!BD14-wPOBd_015!BD12)*POBd!BD13</f>
        <v>1255826.7104059998</v>
      </c>
      <c r="BE12" s="8">
        <f>(1-'wPOBd_65+'!BE14-wPOBd_015!BE12)*POBd!BE13</f>
        <v>1294036.706733</v>
      </c>
      <c r="BF12" s="8">
        <f>(1-'wPOBd_65+'!BF14-wPOBd_015!BF12)*POBd!BF13</f>
        <v>1333726.8424760001</v>
      </c>
      <c r="BG12" s="8">
        <f>(1-'wPOBd_65+'!BG14-wPOBd_015!BG12)*POBd!BG13</f>
        <v>1365842.0251169999</v>
      </c>
      <c r="BH12" s="8">
        <f>(1-'wPOBd_65+'!BH14-wPOBd_015!BH12)*POBd!BH13</f>
        <v>1398296.9854420002</v>
      </c>
      <c r="BI12" s="8">
        <f>(1-'wPOBd_65+'!BI14-wPOBd_015!BI12)*POBd!BI13</f>
        <v>1426134.8005599999</v>
      </c>
      <c r="BJ12" s="8">
        <f>(1-'wPOBd_65+'!BJ14-wPOBd_015!BJ12)*POBd!BJ13</f>
        <v>1439654.602892</v>
      </c>
      <c r="BK12" s="8">
        <f>(1-'wPOBd_65+'!BK14-wPOBd_015!BK12)*POBd!BK13</f>
        <v>1447485.0999839997</v>
      </c>
      <c r="BL12" s="8">
        <f>(1-'wPOBd_65+'!BL14-wPOBd_015!BL12)*POBd!BL13</f>
        <v>1457267.6533080002</v>
      </c>
      <c r="BM12" s="8">
        <f>(1-'wPOBd_65+'!BM14-wPOBd_015!BM12)*POBd!BM13</f>
        <v>1467270.4532550001</v>
      </c>
      <c r="BN12" s="8">
        <f>(1-'wPOBd_65+'!BN14-wPOBd_015!BN12)*POBd!BN13</f>
        <v>1475535.6952110003</v>
      </c>
      <c r="BO12" s="8">
        <f>(1-'wPOBd_65+'!BO14-wPOBd_015!BO12)*POBd!BO13</f>
        <v>1479708.0926719999</v>
      </c>
      <c r="BP12" s="8">
        <f>(1-'wPOBd_65+'!BP14-wPOBd_015!BP12)*POBd!BP13</f>
        <v>1483770</v>
      </c>
      <c r="BQ12" s="8">
        <v>1492128</v>
      </c>
      <c r="BR12" s="8">
        <v>1504936</v>
      </c>
      <c r="BS12" s="8">
        <v>1522500</v>
      </c>
      <c r="BT12" s="8">
        <v>1520644</v>
      </c>
      <c r="BU12" s="8">
        <v>1508389</v>
      </c>
      <c r="BV12" s="8">
        <v>1515005</v>
      </c>
      <c r="BW12" s="8">
        <v>1530326</v>
      </c>
      <c r="BX12" s="5">
        <v>1550005</v>
      </c>
      <c r="BY12" s="5">
        <v>1565666</v>
      </c>
      <c r="BZ12" s="5">
        <v>1576309</v>
      </c>
      <c r="CA12" s="5"/>
      <c r="CB12" s="5"/>
      <c r="CC12" s="5"/>
      <c r="CD12" s="5"/>
    </row>
    <row r="13" spans="2:82" ht="16" customHeight="1" x14ac:dyDescent="0.15">
      <c r="B13" s="4" t="s">
        <v>84</v>
      </c>
      <c r="C13" s="8">
        <f>(1-'wPOBd_65+'!C15-wPOBd_015!C13)*POBd!C14</f>
        <v>266074.27311187849</v>
      </c>
      <c r="D13" s="8">
        <f>(1-'wPOBd_65+'!D15-wPOBd_015!D13)*POBd!D14</f>
        <v>265639.29679788061</v>
      </c>
      <c r="E13" s="8">
        <f>(1-'wPOBd_65+'!E15-wPOBd_015!E13)*POBd!E14</f>
        <v>265646.99836184835</v>
      </c>
      <c r="F13" s="8">
        <f>(1-'wPOBd_65+'!F15-wPOBd_015!F13)*POBd!F14</f>
        <v>265735.6529290569</v>
      </c>
      <c r="G13" s="8">
        <f>(1-'wPOBd_65+'!G15-wPOBd_015!G13)*POBd!G14</f>
        <v>265927.92676827218</v>
      </c>
      <c r="H13" s="8">
        <f>(1-'wPOBd_65+'!H15-wPOBd_015!H13)*POBd!H14</f>
        <v>265827.34167404019</v>
      </c>
      <c r="I13" s="8">
        <f>(1-'wPOBd_65+'!I15-wPOBd_015!I13)*POBd!I14</f>
        <v>265660.96253417921</v>
      </c>
      <c r="J13" s="8">
        <f>(1-'wPOBd_65+'!J15-wPOBd_015!J13)*POBd!J14</f>
        <v>266052.95815541508</v>
      </c>
      <c r="K13" s="8">
        <f>(1-'wPOBd_65+'!K15-wPOBd_015!K13)*POBd!K14</f>
        <v>266320.27570264059</v>
      </c>
      <c r="L13" s="8">
        <f>(1-'wPOBd_65+'!L15-wPOBd_015!L13)*POBd!L14</f>
        <v>266708.74780485703</v>
      </c>
      <c r="M13" s="8">
        <f>(1-'wPOBd_65+'!M15-wPOBd_015!M13)*POBd!M14</f>
        <v>266923.28496236971</v>
      </c>
      <c r="N13" s="8">
        <f>(1-'wPOBd_65+'!N15-wPOBd_015!N13)*POBd!N14</f>
        <v>267857.31476383738</v>
      </c>
      <c r="O13" s="8">
        <f>(1-'wPOBd_65+'!O15-wPOBd_015!O13)*POBd!O14</f>
        <v>269780.02233260841</v>
      </c>
      <c r="P13" s="8">
        <f>(1-'wPOBd_65+'!P15-wPOBd_015!P13)*POBd!P14</f>
        <v>271756.56824346312</v>
      </c>
      <c r="Q13" s="8">
        <f>(1-'wPOBd_65+'!Q15-wPOBd_015!Q13)*POBd!Q14</f>
        <v>273969.91232830804</v>
      </c>
      <c r="R13" s="8">
        <f>(1-'wPOBd_65+'!R15-wPOBd_015!R13)*POBd!R14</f>
        <v>276361.13927934051</v>
      </c>
      <c r="S13" s="8">
        <f>(1-'wPOBd_65+'!S15-wPOBd_015!S13)*POBd!S14</f>
        <v>278849.29914272559</v>
      </c>
      <c r="T13" s="8">
        <f>(1-'wPOBd_65+'!T15-wPOBd_015!T13)*POBd!T14</f>
        <v>281489.60558122944</v>
      </c>
      <c r="U13" s="8">
        <f>(1-'wPOBd_65+'!U15-wPOBd_015!U13)*POBd!U14</f>
        <v>283933.72320348339</v>
      </c>
      <c r="V13" s="8">
        <f>(1-'wPOBd_65+'!V15-wPOBd_015!V13)*POBd!V14</f>
        <v>285728.36759744649</v>
      </c>
      <c r="W13" s="8">
        <f>(1-'wPOBd_65+'!W15-wPOBd_015!W13)*POBd!W14</f>
        <v>287265.92022359715</v>
      </c>
      <c r="X13" s="8">
        <f>(1-'wPOBd_65+'!X15-wPOBd_015!X13)*POBd!X14</f>
        <v>289868.66112599999</v>
      </c>
      <c r="Y13" s="8">
        <f>(1-'wPOBd_65+'!Y15-wPOBd_015!Y13)*POBd!Y14</f>
        <v>292782.511658</v>
      </c>
      <c r="Z13" s="8">
        <f>(1-'wPOBd_65+'!Z15-wPOBd_015!Z13)*POBd!Z14</f>
        <v>296036.99376100011</v>
      </c>
      <c r="AA13" s="8">
        <f>(1-'wPOBd_65+'!AA15-wPOBd_015!AA13)*POBd!AA14</f>
        <v>299301.968475</v>
      </c>
      <c r="AB13" s="8">
        <f>(1-'wPOBd_65+'!AB15-wPOBd_015!AB13)*POBd!AB14</f>
        <v>302330.84259400005</v>
      </c>
      <c r="AC13" s="8">
        <f>(1-'wPOBd_65+'!AC15-wPOBd_015!AC13)*POBd!AC14</f>
        <v>305381.89216299995</v>
      </c>
      <c r="AD13" s="8">
        <f>(1-'wPOBd_65+'!AD15-wPOBd_015!AD13)*POBd!AD14</f>
        <v>308245.12649899989</v>
      </c>
      <c r="AE13" s="8">
        <f>(1-'wPOBd_65+'!AE15-wPOBd_015!AE13)*POBd!AE14</f>
        <v>310929.88096799998</v>
      </c>
      <c r="AF13" s="8">
        <f>(1-'wPOBd_65+'!AF15-wPOBd_015!AF13)*POBd!AF14</f>
        <v>313820.39136399998</v>
      </c>
      <c r="AG13" s="8">
        <f>(1-'wPOBd_65+'!AG15-wPOBd_015!AG13)*POBd!AG14</f>
        <v>316663.76667200006</v>
      </c>
      <c r="AH13" s="8">
        <f>(1-'wPOBd_65+'!AH15-wPOBd_015!AH13)*POBd!AH14</f>
        <v>319625.58126700006</v>
      </c>
      <c r="AI13" s="8">
        <f>(1-'wPOBd_65+'!AI15-wPOBd_015!AI13)*POBd!AI14</f>
        <v>322926.83788641187</v>
      </c>
      <c r="AJ13" s="8">
        <f>(1-'wPOBd_65+'!AJ15-wPOBd_015!AJ13)*POBd!AJ14</f>
        <v>325907.13500346179</v>
      </c>
      <c r="AK13" s="8">
        <f>(1-'wPOBd_65+'!AK15-wPOBd_015!AK13)*POBd!AK14</f>
        <v>328562.90836095472</v>
      </c>
      <c r="AL13" s="8">
        <f>(1-'wPOBd_65+'!AL15-wPOBd_015!AL13)*POBd!AL14</f>
        <v>330934.77565442806</v>
      </c>
      <c r="AM13" s="8">
        <f>(1-'wPOBd_65+'!AM15-wPOBd_015!AM13)*POBd!AM14</f>
        <v>333173.83608282614</v>
      </c>
      <c r="AN13" s="8">
        <f>(1-'wPOBd_65+'!AN15-wPOBd_015!AN13)*POBd!AN14</f>
        <v>335138.19346597523</v>
      </c>
      <c r="AO13" s="8">
        <f>(1-'wPOBd_65+'!AO15-wPOBd_015!AO13)*POBd!AO14</f>
        <v>336741.26476101793</v>
      </c>
      <c r="AP13" s="8">
        <f>(1-'wPOBd_65+'!AP15-wPOBd_015!AP13)*POBd!AP14</f>
        <v>338274.13123954734</v>
      </c>
      <c r="AQ13" s="8">
        <f>(1-'wPOBd_65+'!AQ15-wPOBd_015!AQ13)*POBd!AQ14</f>
        <v>339763.93402324984</v>
      </c>
      <c r="AR13" s="8">
        <f>(1-'wPOBd_65+'!AR15-wPOBd_015!AR13)*POBd!AR14</f>
        <v>341837.97975929378</v>
      </c>
      <c r="AS13" s="8">
        <f>(1-'wPOBd_65+'!AS15-wPOBd_015!AS13)*POBd!AS14</f>
        <v>345083.94057365746</v>
      </c>
      <c r="AT13" s="8">
        <f>(1-'wPOBd_65+'!AT15-wPOBd_015!AT13)*POBd!AT14</f>
        <v>348222.14621345582</v>
      </c>
      <c r="AU13" s="8">
        <f>(1-'wPOBd_65+'!AU15-wPOBd_015!AU13)*POBd!AU14</f>
        <v>351122.97418656712</v>
      </c>
      <c r="AV13" s="8">
        <f>(1-'wPOBd_65+'!AV15-wPOBd_015!AV13)*POBd!AV14</f>
        <v>353579.18118614628</v>
      </c>
      <c r="AW13" s="8">
        <f>(1-'wPOBd_65+'!AW15-wPOBd_015!AW13)*POBd!AW14</f>
        <v>355711.29623105214</v>
      </c>
      <c r="AX13" s="8">
        <f>(1-'wPOBd_65+'!AX15-wPOBd_015!AX13)*POBd!AX14</f>
        <v>357601.05928695365</v>
      </c>
      <c r="AY13" s="8">
        <f>(1-'wPOBd_65+'!AY15-wPOBd_015!AY13)*POBd!AY14</f>
        <v>358988.9781253598</v>
      </c>
      <c r="AZ13" s="8">
        <f>(1-'wPOBd_65+'!AZ15-wPOBd_015!AZ13)*POBd!AZ14</f>
        <v>360119.86542825185</v>
      </c>
      <c r="BA13" s="8">
        <f>(1-'wPOBd_65+'!BA15-wPOBd_015!BA13)*POBd!BA14</f>
        <v>361055.24813531397</v>
      </c>
      <c r="BB13" s="8">
        <f>(1-'wPOBd_65+'!BB15-wPOBd_015!BB13)*POBd!BB14</f>
        <v>361789.1635614222</v>
      </c>
      <c r="BC13" s="8">
        <f>(1-'wPOBd_65+'!BC15-wPOBd_015!BC13)*POBd!BC14</f>
        <v>364812.40748599998</v>
      </c>
      <c r="BD13" s="8">
        <f>(1-'wPOBd_65+'!BD15-wPOBd_015!BD13)*POBd!BD14</f>
        <v>369782.38376600004</v>
      </c>
      <c r="BE13" s="8">
        <f>(1-'wPOBd_65+'!BE15-wPOBd_015!BE13)*POBd!BE14</f>
        <v>375281.05715800007</v>
      </c>
      <c r="BF13" s="8">
        <f>(1-'wPOBd_65+'!BF15-wPOBd_015!BF13)*POBd!BF14</f>
        <v>380874.05482699996</v>
      </c>
      <c r="BG13" s="8">
        <f>(1-'wPOBd_65+'!BG15-wPOBd_015!BG13)*POBd!BG14</f>
        <v>384696.51957100001</v>
      </c>
      <c r="BH13" s="8">
        <f>(1-'wPOBd_65+'!BH15-wPOBd_015!BH13)*POBd!BH14</f>
        <v>390595.91557499999</v>
      </c>
      <c r="BI13" s="8">
        <f>(1-'wPOBd_65+'!BI15-wPOBd_015!BI13)*POBd!BI14</f>
        <v>396083.50661800004</v>
      </c>
      <c r="BJ13" s="8">
        <f>(1-'wPOBd_65+'!BJ15-wPOBd_015!BJ13)*POBd!BJ14</f>
        <v>398410.63784099999</v>
      </c>
      <c r="BK13" s="8">
        <f>(1-'wPOBd_65+'!BK15-wPOBd_015!BK13)*POBd!BK14</f>
        <v>397874.20856399991</v>
      </c>
      <c r="BL13" s="8">
        <f>(1-'wPOBd_65+'!BL15-wPOBd_015!BL13)*POBd!BL14</f>
        <v>396470.93214300007</v>
      </c>
      <c r="BM13" s="8">
        <f>(1-'wPOBd_65+'!BM15-wPOBd_015!BM13)*POBd!BM14</f>
        <v>393535.08337099996</v>
      </c>
      <c r="BN13" s="8">
        <f>(1-'wPOBd_65+'!BN15-wPOBd_015!BN13)*POBd!BN14</f>
        <v>388519.44247399998</v>
      </c>
      <c r="BO13" s="8">
        <f>(1-'wPOBd_65+'!BO15-wPOBd_015!BO13)*POBd!BO14</f>
        <v>383826.78236500005</v>
      </c>
      <c r="BP13" s="8">
        <f>(1-'wPOBd_65+'!BP15-wPOBd_015!BP13)*POBd!BP14</f>
        <v>379426</v>
      </c>
      <c r="BQ13" s="8">
        <v>375848</v>
      </c>
      <c r="BR13" s="8">
        <v>373730</v>
      </c>
      <c r="BS13" s="8">
        <v>371937</v>
      </c>
      <c r="BT13" s="8">
        <v>372129</v>
      </c>
      <c r="BU13" s="8">
        <v>371885</v>
      </c>
      <c r="BV13" s="8">
        <v>371783</v>
      </c>
      <c r="BW13" s="8">
        <v>371978</v>
      </c>
      <c r="BX13" s="5">
        <v>372130</v>
      </c>
      <c r="BY13" s="5">
        <v>373115</v>
      </c>
      <c r="BZ13" s="5">
        <v>374810</v>
      </c>
      <c r="CA13" s="5"/>
      <c r="CB13" s="5"/>
      <c r="CC13" s="5"/>
      <c r="CD13" s="5"/>
    </row>
    <row r="14" spans="2:82" ht="16" customHeight="1" x14ac:dyDescent="0.15">
      <c r="B14" s="4" t="s">
        <v>85</v>
      </c>
      <c r="C14" s="8">
        <f>(1-'wPOBd_65+'!C16-wPOBd_015!C14)*POBd!C15</f>
        <v>1770544.3238045706</v>
      </c>
      <c r="D14" s="8">
        <f>(1-'wPOBd_65+'!D16-wPOBd_015!D14)*POBd!D15</f>
        <v>1768875.4894914397</v>
      </c>
      <c r="E14" s="8">
        <f>(1-'wPOBd_65+'!E16-wPOBd_015!E14)*POBd!E15</f>
        <v>1769070.2750091052</v>
      </c>
      <c r="F14" s="8">
        <f>(1-'wPOBd_65+'!F16-wPOBd_015!F14)*POBd!F15</f>
        <v>1770083.0260724663</v>
      </c>
      <c r="G14" s="8">
        <f>(1-'wPOBd_65+'!G16-wPOBd_015!G14)*POBd!G15</f>
        <v>1770655.8201575601</v>
      </c>
      <c r="H14" s="8">
        <f>(1-'wPOBd_65+'!H16-wPOBd_015!H14)*POBd!H15</f>
        <v>1770426.8857831936</v>
      </c>
      <c r="I14" s="8">
        <f>(1-'wPOBd_65+'!I16-wPOBd_015!I14)*POBd!I15</f>
        <v>1768834.0516531374</v>
      </c>
      <c r="J14" s="8">
        <f>(1-'wPOBd_65+'!J16-wPOBd_015!J14)*POBd!J15</f>
        <v>1768420.255769742</v>
      </c>
      <c r="K14" s="8">
        <f>(1-'wPOBd_65+'!K16-wPOBd_015!K14)*POBd!K15</f>
        <v>1767272.4444387844</v>
      </c>
      <c r="L14" s="8">
        <f>(1-'wPOBd_65+'!L16-wPOBd_015!L14)*POBd!L15</f>
        <v>1765966.305086327</v>
      </c>
      <c r="M14" s="8">
        <f>(1-'wPOBd_65+'!M16-wPOBd_015!M14)*POBd!M15</f>
        <v>1765488.2862369833</v>
      </c>
      <c r="N14" s="8">
        <f>(1-'wPOBd_65+'!N16-wPOBd_015!N14)*POBd!N15</f>
        <v>1757207.685577553</v>
      </c>
      <c r="O14" s="8">
        <f>(1-'wPOBd_65+'!O16-wPOBd_015!O14)*POBd!O15</f>
        <v>1740902.3085918764</v>
      </c>
      <c r="P14" s="8">
        <f>(1-'wPOBd_65+'!P16-wPOBd_015!P14)*POBd!P15</f>
        <v>1725179.7520463208</v>
      </c>
      <c r="Q14" s="8">
        <f>(1-'wPOBd_65+'!Q16-wPOBd_015!Q14)*POBd!Q15</f>
        <v>1711174.7757499146</v>
      </c>
      <c r="R14" s="8">
        <f>(1-'wPOBd_65+'!R16-wPOBd_015!R14)*POBd!R15</f>
        <v>1698444.0013599216</v>
      </c>
      <c r="S14" s="8">
        <f>(1-'wPOBd_65+'!S16-wPOBd_015!S14)*POBd!S15</f>
        <v>1686446.6857714164</v>
      </c>
      <c r="T14" s="8">
        <f>(1-'wPOBd_65+'!T16-wPOBd_015!T14)*POBd!T15</f>
        <v>1675492.9928316716</v>
      </c>
      <c r="U14" s="8">
        <f>(1-'wPOBd_65+'!U16-wPOBd_015!U14)*POBd!U15</f>
        <v>1663490.2942023948</v>
      </c>
      <c r="V14" s="8">
        <f>(1-'wPOBd_65+'!V16-wPOBd_015!V14)*POBd!V15</f>
        <v>1647882.4116382115</v>
      </c>
      <c r="W14" s="8">
        <f>(1-'wPOBd_65+'!W16-wPOBd_015!W14)*POBd!W15</f>
        <v>1631082.0208025079</v>
      </c>
      <c r="X14" s="8">
        <f>(1-'wPOBd_65+'!X16-wPOBd_015!X14)*POBd!X15</f>
        <v>1626119.8189809998</v>
      </c>
      <c r="Y14" s="8">
        <f>(1-'wPOBd_65+'!Y16-wPOBd_015!Y14)*POBd!Y15</f>
        <v>1626263.7939520008</v>
      </c>
      <c r="Z14" s="8">
        <f>(1-'wPOBd_65+'!Z16-wPOBd_015!Z14)*POBd!Z15</f>
        <v>1625501.2162830008</v>
      </c>
      <c r="AA14" s="8">
        <f>(1-'wPOBd_65+'!AA16-wPOBd_015!AA14)*POBd!AA15</f>
        <v>1623818.9211449998</v>
      </c>
      <c r="AB14" s="8">
        <f>(1-'wPOBd_65+'!AB16-wPOBd_015!AB14)*POBd!AB15</f>
        <v>1621100.191685</v>
      </c>
      <c r="AC14" s="8">
        <f>(1-'wPOBd_65+'!AC16-wPOBd_015!AC14)*POBd!AC15</f>
        <v>1618339.2430239997</v>
      </c>
      <c r="AD14" s="8">
        <f>(1-'wPOBd_65+'!AD16-wPOBd_015!AD14)*POBd!AD15</f>
        <v>1614915.0255530002</v>
      </c>
      <c r="AE14" s="8">
        <f>(1-'wPOBd_65+'!AE16-wPOBd_015!AE14)*POBd!AE15</f>
        <v>1610090.7826480002</v>
      </c>
      <c r="AF14" s="8">
        <f>(1-'wPOBd_65+'!AF16-wPOBd_015!AF14)*POBd!AF15</f>
        <v>1606165.5614980008</v>
      </c>
      <c r="AG14" s="8">
        <f>(1-'wPOBd_65+'!AG16-wPOBd_015!AG14)*POBd!AG15</f>
        <v>1603268.9346970001</v>
      </c>
      <c r="AH14" s="8">
        <f>(1-'wPOBd_65+'!AH16-wPOBd_015!AH14)*POBd!AH15</f>
        <v>1605096.6956729174</v>
      </c>
      <c r="AI14" s="8">
        <f>(1-'wPOBd_65+'!AI16-wPOBd_015!AI14)*POBd!AI15</f>
        <v>1616224.7115264344</v>
      </c>
      <c r="AJ14" s="8">
        <f>(1-'wPOBd_65+'!AJ16-wPOBd_015!AJ14)*POBd!AJ15</f>
        <v>1625744.9253033774</v>
      </c>
      <c r="AK14" s="8">
        <f>(1-'wPOBd_65+'!AK16-wPOBd_015!AK14)*POBd!AK15</f>
        <v>1633854.7258400922</v>
      </c>
      <c r="AL14" s="8">
        <f>(1-'wPOBd_65+'!AL16-wPOBd_015!AL14)*POBd!AL15</f>
        <v>1638738.0408506931</v>
      </c>
      <c r="AM14" s="8">
        <f>(1-'wPOBd_65+'!AM16-wPOBd_015!AM14)*POBd!AM15</f>
        <v>1639614.0100098427</v>
      </c>
      <c r="AN14" s="8">
        <f>(1-'wPOBd_65+'!AN16-wPOBd_015!AN14)*POBd!AN15</f>
        <v>1638135.2914106301</v>
      </c>
      <c r="AO14" s="8">
        <f>(1-'wPOBd_65+'!AO16-wPOBd_015!AO14)*POBd!AO15</f>
        <v>1635245.8885002912</v>
      </c>
      <c r="AP14" s="8">
        <f>(1-'wPOBd_65+'!AP16-wPOBd_015!AP14)*POBd!AP15</f>
        <v>1632155.8039079977</v>
      </c>
      <c r="AQ14" s="8">
        <f>(1-'wPOBd_65+'!AQ16-wPOBd_015!AQ14)*POBd!AQ15</f>
        <v>1629358.7194060986</v>
      </c>
      <c r="AR14" s="8">
        <f>(1-'wPOBd_65+'!AR16-wPOBd_015!AR14)*POBd!AR15</f>
        <v>1627583.8400706856</v>
      </c>
      <c r="AS14" s="8">
        <f>(1-'wPOBd_65+'!AS16-wPOBd_015!AS14)*POBd!AS15</f>
        <v>1628866.9564934797</v>
      </c>
      <c r="AT14" s="8">
        <f>(1-'wPOBd_65+'!AT16-wPOBd_015!AT14)*POBd!AT15</f>
        <v>1629259.7750278071</v>
      </c>
      <c r="AU14" s="8">
        <f>(1-'wPOBd_65+'!AU16-wPOBd_015!AU14)*POBd!AU15</f>
        <v>1628563.9547046472</v>
      </c>
      <c r="AV14" s="8">
        <f>(1-'wPOBd_65+'!AV16-wPOBd_015!AV14)*POBd!AV15</f>
        <v>1626483.281122609</v>
      </c>
      <c r="AW14" s="8">
        <f>(1-'wPOBd_65+'!AW16-wPOBd_015!AW14)*POBd!AW15</f>
        <v>1622355.3011951335</v>
      </c>
      <c r="AX14" s="8">
        <f>(1-'wPOBd_65+'!AX16-wPOBd_015!AX14)*POBd!AX15</f>
        <v>1616777.9072474851</v>
      </c>
      <c r="AY14" s="8">
        <f>(1-'wPOBd_65+'!AY16-wPOBd_015!AY14)*POBd!AY15</f>
        <v>1609804.1710054744</v>
      </c>
      <c r="AZ14" s="8">
        <f>(1-'wPOBd_65+'!AZ16-wPOBd_015!AZ14)*POBd!AZ15</f>
        <v>1602228.2261780405</v>
      </c>
      <c r="BA14" s="8">
        <f>(1-'wPOBd_65+'!BA16-wPOBd_015!BA14)*POBd!BA15</f>
        <v>1594172.0116483681</v>
      </c>
      <c r="BB14" s="8">
        <f>(1-'wPOBd_65+'!BB16-wPOBd_015!BB14)*POBd!BB15</f>
        <v>1584973.0673606065</v>
      </c>
      <c r="BC14" s="8">
        <f>(1-'wPOBd_65+'!BC16-wPOBd_015!BC14)*POBd!BC15</f>
        <v>1583915.4320980001</v>
      </c>
      <c r="BD14" s="8">
        <f>(1-'wPOBd_65+'!BD16-wPOBd_015!BD14)*POBd!BD15</f>
        <v>1593020.3281610003</v>
      </c>
      <c r="BE14" s="8">
        <f>(1-'wPOBd_65+'!BE16-wPOBd_015!BE14)*POBd!BE15</f>
        <v>1603834.7712170002</v>
      </c>
      <c r="BF14" s="8">
        <f>(1-'wPOBd_65+'!BF16-wPOBd_015!BF14)*POBd!BF15</f>
        <v>1615975.4754860003</v>
      </c>
      <c r="BG14" s="8">
        <f>(1-'wPOBd_65+'!BG16-wPOBd_015!BG14)*POBd!BG15</f>
        <v>1624906.2983709997</v>
      </c>
      <c r="BH14" s="8">
        <f>(1-'wPOBd_65+'!BH16-wPOBd_015!BH14)*POBd!BH15</f>
        <v>1644545.5709169998</v>
      </c>
      <c r="BI14" s="8">
        <f>(1-'wPOBd_65+'!BI16-wPOBd_015!BI14)*POBd!BI15</f>
        <v>1655152.1675150003</v>
      </c>
      <c r="BJ14" s="8">
        <f>(1-'wPOBd_65+'!BJ16-wPOBd_015!BJ14)*POBd!BJ15</f>
        <v>1649664.6429249998</v>
      </c>
      <c r="BK14" s="8">
        <f>(1-'wPOBd_65+'!BK16-wPOBd_015!BK14)*POBd!BK15</f>
        <v>1640927.3507320001</v>
      </c>
      <c r="BL14" s="8">
        <f>(1-'wPOBd_65+'!BL16-wPOBd_015!BL14)*POBd!BL15</f>
        <v>1630759.0157780002</v>
      </c>
      <c r="BM14" s="8">
        <f>(1-'wPOBd_65+'!BM16-wPOBd_015!BM14)*POBd!BM15</f>
        <v>1615335.7025889999</v>
      </c>
      <c r="BN14" s="8">
        <f>(1-'wPOBd_65+'!BN16-wPOBd_015!BN14)*POBd!BN15</f>
        <v>1593041.7936149994</v>
      </c>
      <c r="BO14" s="8">
        <f>(1-'wPOBd_65+'!BO16-wPOBd_015!BO14)*POBd!BO15</f>
        <v>1570354.8862370001</v>
      </c>
      <c r="BP14" s="8">
        <f>(1-'wPOBd_65+'!BP16-wPOBd_015!BP14)*POBd!BP15</f>
        <v>1549389</v>
      </c>
      <c r="BQ14" s="8">
        <v>1529559</v>
      </c>
      <c r="BR14" s="8">
        <v>1510802</v>
      </c>
      <c r="BS14" s="8">
        <v>1496469</v>
      </c>
      <c r="BT14" s="8">
        <v>1486155</v>
      </c>
      <c r="BU14" s="8">
        <v>1477069</v>
      </c>
      <c r="BV14" s="8">
        <v>1464926</v>
      </c>
      <c r="BW14" s="8">
        <v>1460548</v>
      </c>
      <c r="BX14" s="5">
        <v>1459850</v>
      </c>
      <c r="BY14" s="5">
        <v>1459586</v>
      </c>
      <c r="BZ14" s="5">
        <v>1465469</v>
      </c>
      <c r="CA14" s="5"/>
      <c r="CB14" s="5"/>
      <c r="CC14" s="5"/>
      <c r="CD14" s="5"/>
    </row>
    <row r="15" spans="2:82" ht="16" customHeight="1" x14ac:dyDescent="0.15">
      <c r="B15" s="4" t="s">
        <v>86</v>
      </c>
      <c r="C15" s="8">
        <f>(1-'wPOBd_65+'!C17-wPOBd_015!C15)*POBd!C16</f>
        <v>1282839.8224647231</v>
      </c>
      <c r="D15" s="8">
        <f>(1-'wPOBd_65+'!D17-wPOBd_015!D15)*POBd!D16</f>
        <v>1279116.2774649397</v>
      </c>
      <c r="E15" s="8">
        <f>(1-'wPOBd_65+'!E17-wPOBd_015!E15)*POBd!E16</f>
        <v>1274680.8773274983</v>
      </c>
      <c r="F15" s="8">
        <f>(1-'wPOBd_65+'!F17-wPOBd_015!F15)*POBd!F16</f>
        <v>1270563.7002805504</v>
      </c>
      <c r="G15" s="8">
        <f>(1-'wPOBd_65+'!G17-wPOBd_015!G15)*POBd!G16</f>
        <v>1265146.1478653033</v>
      </c>
      <c r="H15" s="8">
        <f>(1-'wPOBd_65+'!H17-wPOBd_015!H15)*POBd!H16</f>
        <v>1259267.9236176396</v>
      </c>
      <c r="I15" s="8">
        <f>(1-'wPOBd_65+'!I17-wPOBd_015!I15)*POBd!I16</f>
        <v>1252561.423324703</v>
      </c>
      <c r="J15" s="8">
        <f>(1-'wPOBd_65+'!J17-wPOBd_015!J15)*POBd!J16</f>
        <v>1246864.8130281013</v>
      </c>
      <c r="K15" s="8">
        <f>(1-'wPOBd_65+'!K17-wPOBd_015!K15)*POBd!K16</f>
        <v>1241619.1081432721</v>
      </c>
      <c r="L15" s="8">
        <f>(1-'wPOBd_65+'!L17-wPOBd_015!L15)*POBd!L16</f>
        <v>1237193.0873468285</v>
      </c>
      <c r="M15" s="8">
        <f>(1-'wPOBd_65+'!M17-wPOBd_015!M15)*POBd!M16</f>
        <v>1233452.5563066774</v>
      </c>
      <c r="N15" s="8">
        <f>(1-'wPOBd_65+'!N17-wPOBd_015!N15)*POBd!N16</f>
        <v>1219726.8665736092</v>
      </c>
      <c r="O15" s="8">
        <f>(1-'wPOBd_65+'!O17-wPOBd_015!O15)*POBd!O16</f>
        <v>1196847.082605652</v>
      </c>
      <c r="P15" s="8">
        <f>(1-'wPOBd_65+'!P17-wPOBd_015!P15)*POBd!P16</f>
        <v>1174602.2731266518</v>
      </c>
      <c r="Q15" s="8">
        <f>(1-'wPOBd_65+'!Q17-wPOBd_015!Q15)*POBd!Q16</f>
        <v>1153745.7167765803</v>
      </c>
      <c r="R15" s="8">
        <f>(1-'wPOBd_65+'!R17-wPOBd_015!R15)*POBd!R16</f>
        <v>1133944.2255232192</v>
      </c>
      <c r="S15" s="8">
        <f>(1-'wPOBd_65+'!S17-wPOBd_015!S15)*POBd!S16</f>
        <v>1114816.5136485756</v>
      </c>
      <c r="T15" s="8">
        <f>(1-'wPOBd_65+'!T17-wPOBd_015!T15)*POBd!T16</f>
        <v>1096549.7305590482</v>
      </c>
      <c r="U15" s="8">
        <f>(1-'wPOBd_65+'!U17-wPOBd_015!U15)*POBd!U16</f>
        <v>1077772.5155781975</v>
      </c>
      <c r="V15" s="8">
        <f>(1-'wPOBd_65+'!V17-wPOBd_015!V15)*POBd!V16</f>
        <v>1056861.324081741</v>
      </c>
      <c r="W15" s="8">
        <f>(1-'wPOBd_65+'!W17-wPOBd_015!W15)*POBd!W16</f>
        <v>1035420.6193930986</v>
      </c>
      <c r="X15" s="8">
        <f>(1-'wPOBd_65+'!X17-wPOBd_015!X15)*POBd!X16</f>
        <v>1023807.5480769996</v>
      </c>
      <c r="Y15" s="8">
        <f>(1-'wPOBd_65+'!Y17-wPOBd_015!Y15)*POBd!Y16</f>
        <v>1020512.8568100003</v>
      </c>
      <c r="Z15" s="8">
        <f>(1-'wPOBd_65+'!Z17-wPOBd_015!Z15)*POBd!Z16</f>
        <v>1017752.088782</v>
      </c>
      <c r="AA15" s="8">
        <f>(1-'wPOBd_65+'!AA17-wPOBd_015!AA15)*POBd!AA16</f>
        <v>1015775.2585019999</v>
      </c>
      <c r="AB15" s="8">
        <f>(1-'wPOBd_65+'!AB17-wPOBd_015!AB15)*POBd!AB16</f>
        <v>1012810.2117890001</v>
      </c>
      <c r="AC15" s="8">
        <f>(1-'wPOBd_65+'!AC17-wPOBd_015!AC15)*POBd!AC16</f>
        <v>1009724.8745250001</v>
      </c>
      <c r="AD15" s="8">
        <f>(1-'wPOBd_65+'!AD17-wPOBd_015!AD15)*POBd!AD16</f>
        <v>1006244.0403120001</v>
      </c>
      <c r="AE15" s="8">
        <f>(1-'wPOBd_65+'!AE17-wPOBd_015!AE15)*POBd!AE16</f>
        <v>1001459.8310790001</v>
      </c>
      <c r="AF15" s="8">
        <f>(1-'wPOBd_65+'!AF17-wPOBd_015!AF15)*POBd!AF16</f>
        <v>996856.41053099954</v>
      </c>
      <c r="AG15" s="8">
        <f>(1-'wPOBd_65+'!AG17-wPOBd_015!AG15)*POBd!AG16</f>
        <v>993360.00245200016</v>
      </c>
      <c r="AH15" s="8">
        <f>(1-'wPOBd_65+'!AH17-wPOBd_015!AH15)*POBd!AH16</f>
        <v>994533.39794000029</v>
      </c>
      <c r="AI15" s="8">
        <f>(1-'wPOBd_65+'!AI17-wPOBd_015!AI15)*POBd!AI16</f>
        <v>1004432.7629038892</v>
      </c>
      <c r="AJ15" s="8">
        <f>(1-'wPOBd_65+'!AJ17-wPOBd_015!AJ15)*POBd!AJ16</f>
        <v>1012700.0830658127</v>
      </c>
      <c r="AK15" s="8">
        <f>(1-'wPOBd_65+'!AK17-wPOBd_015!AK15)*POBd!AK16</f>
        <v>1020441.1727864969</v>
      </c>
      <c r="AL15" s="8">
        <f>(1-'wPOBd_65+'!AL17-wPOBd_015!AL15)*POBd!AL16</f>
        <v>1026408.8931403019</v>
      </c>
      <c r="AM15" s="8">
        <f>(1-'wPOBd_65+'!AM17-wPOBd_015!AM15)*POBd!AM16</f>
        <v>1029423.7700878724</v>
      </c>
      <c r="AN15" s="8">
        <f>(1-'wPOBd_65+'!AN17-wPOBd_015!AN15)*POBd!AN16</f>
        <v>1030200.1458657396</v>
      </c>
      <c r="AO15" s="8">
        <f>(1-'wPOBd_65+'!AO17-wPOBd_015!AO15)*POBd!AO16</f>
        <v>1030034.8390876595</v>
      </c>
      <c r="AP15" s="8">
        <f>(1-'wPOBd_65+'!AP17-wPOBd_015!AP15)*POBd!AP16</f>
        <v>1030266.7224761536</v>
      </c>
      <c r="AQ15" s="8">
        <f>(1-'wPOBd_65+'!AQ17-wPOBd_015!AQ15)*POBd!AQ16</f>
        <v>1030457.0539829597</v>
      </c>
      <c r="AR15" s="8">
        <f>(1-'wPOBd_65+'!AR17-wPOBd_015!AR15)*POBd!AR16</f>
        <v>1033733.1749114163</v>
      </c>
      <c r="AS15" s="8">
        <f>(1-'wPOBd_65+'!AS17-wPOBd_015!AS15)*POBd!AS16</f>
        <v>1043358.9299625857</v>
      </c>
      <c r="AT15" s="8">
        <f>(1-'wPOBd_65+'!AT17-wPOBd_015!AT15)*POBd!AT16</f>
        <v>1052397.1252092062</v>
      </c>
      <c r="AU15" s="8">
        <f>(1-'wPOBd_65+'!AU17-wPOBd_015!AU15)*POBd!AU16</f>
        <v>1060807.8859428223</v>
      </c>
      <c r="AV15" s="8">
        <f>(1-'wPOBd_65+'!AV17-wPOBd_015!AV15)*POBd!AV16</f>
        <v>1068489.8728269411</v>
      </c>
      <c r="AW15" s="8">
        <f>(1-'wPOBd_65+'!AW17-wPOBd_015!AW15)*POBd!AW16</f>
        <v>1075751.1110400138</v>
      </c>
      <c r="AX15" s="8">
        <f>(1-'wPOBd_65+'!AX17-wPOBd_015!AX15)*POBd!AX16</f>
        <v>1083080.1025715226</v>
      </c>
      <c r="AY15" s="8">
        <f>(1-'wPOBd_65+'!AY17-wPOBd_015!AY15)*POBd!AY16</f>
        <v>1089620.9230431009</v>
      </c>
      <c r="AZ15" s="8">
        <f>(1-'wPOBd_65+'!AZ17-wPOBd_015!AZ15)*POBd!AZ16</f>
        <v>1095995.220662141</v>
      </c>
      <c r="BA15" s="8">
        <f>(1-'wPOBd_65+'!BA17-wPOBd_015!BA15)*POBd!BA16</f>
        <v>1102509.2655182329</v>
      </c>
      <c r="BB15" s="8">
        <f>(1-'wPOBd_65+'!BB17-wPOBd_015!BB15)*POBd!BB16</f>
        <v>1108610.0348147163</v>
      </c>
      <c r="BC15" s="8">
        <f>(1-'wPOBd_65+'!BC17-wPOBd_015!BC15)*POBd!BC16</f>
        <v>1125306.6782470001</v>
      </c>
      <c r="BD15" s="8">
        <f>(1-'wPOBd_65+'!BD17-wPOBd_015!BD15)*POBd!BD16</f>
        <v>1155439.8751129999</v>
      </c>
      <c r="BE15" s="8">
        <f>(1-'wPOBd_65+'!BE17-wPOBd_015!BE15)*POBd!BE16</f>
        <v>1188155.8567100002</v>
      </c>
      <c r="BF15" s="8">
        <f>(1-'wPOBd_65+'!BF17-wPOBd_015!BF15)*POBd!BF16</f>
        <v>1227576.2579620001</v>
      </c>
      <c r="BG15" s="8">
        <f>(1-'wPOBd_65+'!BG17-wPOBd_015!BG15)*POBd!BG16</f>
        <v>1263003.1680719999</v>
      </c>
      <c r="BH15" s="8">
        <f>(1-'wPOBd_65+'!BH17-wPOBd_015!BH15)*POBd!BH16</f>
        <v>1315842.3222649998</v>
      </c>
      <c r="BI15" s="8">
        <f>(1-'wPOBd_65+'!BI17-wPOBd_015!BI15)*POBd!BI16</f>
        <v>1352994.5056470002</v>
      </c>
      <c r="BJ15" s="8">
        <f>(1-'wPOBd_65+'!BJ17-wPOBd_015!BJ15)*POBd!BJ16</f>
        <v>1369111.7394419999</v>
      </c>
      <c r="BK15" s="8">
        <f>(1-'wPOBd_65+'!BK17-wPOBd_015!BK15)*POBd!BK16</f>
        <v>1376338.4134489999</v>
      </c>
      <c r="BL15" s="8">
        <f>(1-'wPOBd_65+'!BL17-wPOBd_015!BL15)*POBd!BL16</f>
        <v>1383123.8245519998</v>
      </c>
      <c r="BM15" s="8">
        <f>(1-'wPOBd_65+'!BM17-wPOBd_015!BM15)*POBd!BM16</f>
        <v>1379258.1516009998</v>
      </c>
      <c r="BN15" s="8">
        <f>(1-'wPOBd_65+'!BN17-wPOBd_015!BN15)*POBd!BN16</f>
        <v>1363980.680987</v>
      </c>
      <c r="BO15" s="8">
        <f>(1-'wPOBd_65+'!BO17-wPOBd_015!BO15)*POBd!BO16</f>
        <v>1349249.7819419997</v>
      </c>
      <c r="BP15" s="8">
        <f>(1-'wPOBd_65+'!BP17-wPOBd_015!BP15)*POBd!BP16</f>
        <v>1337816</v>
      </c>
      <c r="BQ15" s="8">
        <v>1329079</v>
      </c>
      <c r="BR15" s="8">
        <v>1320684</v>
      </c>
      <c r="BS15" s="8">
        <v>1317235</v>
      </c>
      <c r="BT15" s="8">
        <v>1326746</v>
      </c>
      <c r="BU15" s="8">
        <v>1334255</v>
      </c>
      <c r="BV15" s="8">
        <v>1337864</v>
      </c>
      <c r="BW15" s="8">
        <v>1350522</v>
      </c>
      <c r="BX15" s="5">
        <v>1365475</v>
      </c>
      <c r="BY15" s="5">
        <v>1377340</v>
      </c>
      <c r="BZ15" s="5">
        <v>1393012</v>
      </c>
      <c r="CA15" s="5"/>
      <c r="CB15" s="5"/>
      <c r="CC15" s="5"/>
      <c r="CD15" s="5"/>
    </row>
    <row r="16" spans="2:82" ht="16" customHeight="1" x14ac:dyDescent="0.15">
      <c r="B16" s="4" t="s">
        <v>87</v>
      </c>
      <c r="C16" s="8">
        <f>(1-'wPOBd_65+'!C18-wPOBd_015!C16)*POBd!C17</f>
        <v>2263082.3904873766</v>
      </c>
      <c r="D16" s="8">
        <f>(1-'wPOBd_65+'!D18-wPOBd_015!D16)*POBd!D17</f>
        <v>2267566.8504046411</v>
      </c>
      <c r="E16" s="8">
        <f>(1-'wPOBd_65+'!E18-wPOBd_015!E16)*POBd!E17</f>
        <v>2289662.8449184448</v>
      </c>
      <c r="F16" s="8">
        <f>(1-'wPOBd_65+'!F18-wPOBd_015!F16)*POBd!F17</f>
        <v>2312744.4436571477</v>
      </c>
      <c r="G16" s="8">
        <f>(1-'wPOBd_65+'!G18-wPOBd_015!G16)*POBd!G17</f>
        <v>2340702.3493311042</v>
      </c>
      <c r="H16" s="8">
        <f>(1-'wPOBd_65+'!H18-wPOBd_015!H16)*POBd!H17</f>
        <v>2369269.2273670672</v>
      </c>
      <c r="I16" s="8">
        <f>(1-'wPOBd_65+'!I18-wPOBd_015!I16)*POBd!I17</f>
        <v>2394742.2875610963</v>
      </c>
      <c r="J16" s="8">
        <f>(1-'wPOBd_65+'!J18-wPOBd_015!J16)*POBd!J17</f>
        <v>2425572.5184334111</v>
      </c>
      <c r="K16" s="8">
        <f>(1-'wPOBd_65+'!K18-wPOBd_015!K16)*POBd!K17</f>
        <v>2459092.3306167498</v>
      </c>
      <c r="L16" s="8">
        <f>(1-'wPOBd_65+'!L18-wPOBd_015!L16)*POBd!L17</f>
        <v>2497743.8190132054</v>
      </c>
      <c r="M16" s="8">
        <f>(1-'wPOBd_65+'!M18-wPOBd_015!M16)*POBd!M17</f>
        <v>2535076.00188745</v>
      </c>
      <c r="N16" s="8">
        <f>(1-'wPOBd_65+'!N18-wPOBd_015!N16)*POBd!N17</f>
        <v>2583850.1957638129</v>
      </c>
      <c r="O16" s="8">
        <f>(1-'wPOBd_65+'!O18-wPOBd_015!O16)*POBd!O17</f>
        <v>2642118.5027222228</v>
      </c>
      <c r="P16" s="8">
        <f>(1-'wPOBd_65+'!P18-wPOBd_015!P16)*POBd!P17</f>
        <v>2702267.8414467475</v>
      </c>
      <c r="Q16" s="8">
        <f>(1-'wPOBd_65+'!Q18-wPOBd_015!Q16)*POBd!Q17</f>
        <v>2766234.0232689278</v>
      </c>
      <c r="R16" s="8">
        <f>(1-'wPOBd_65+'!R18-wPOBd_015!R16)*POBd!R17</f>
        <v>2833521.1406293754</v>
      </c>
      <c r="S16" s="8">
        <f>(1-'wPOBd_65+'!S18-wPOBd_015!S16)*POBd!S17</f>
        <v>2903417.25262446</v>
      </c>
      <c r="T16" s="8">
        <f>(1-'wPOBd_65+'!T18-wPOBd_015!T16)*POBd!T17</f>
        <v>2976597.581979034</v>
      </c>
      <c r="U16" s="8">
        <f>(1-'wPOBd_65+'!U18-wPOBd_015!U16)*POBd!U17</f>
        <v>3049435.270959313</v>
      </c>
      <c r="V16" s="8">
        <f>(1-'wPOBd_65+'!V18-wPOBd_015!V16)*POBd!V17</f>
        <v>3116913.3465311714</v>
      </c>
      <c r="W16" s="8">
        <f>(1-'wPOBd_65+'!W18-wPOBd_015!W16)*POBd!W17</f>
        <v>3183106.6428821264</v>
      </c>
      <c r="X16" s="8">
        <f>(1-'wPOBd_65+'!X18-wPOBd_015!X16)*POBd!X17</f>
        <v>3237267.6161300009</v>
      </c>
      <c r="Y16" s="8">
        <f>(1-'wPOBd_65+'!Y18-wPOBd_015!Y16)*POBd!Y17</f>
        <v>3275760.4339289991</v>
      </c>
      <c r="Z16" s="8">
        <f>(1-'wPOBd_65+'!Z18-wPOBd_015!Z16)*POBd!Z17</f>
        <v>3317625.3736570003</v>
      </c>
      <c r="AA16" s="8">
        <f>(1-'wPOBd_65+'!AA18-wPOBd_015!AA16)*POBd!AA17</f>
        <v>3363699.4398590005</v>
      </c>
      <c r="AB16" s="8">
        <f>(1-'wPOBd_65+'!AB18-wPOBd_015!AB16)*POBd!AB17</f>
        <v>3410038.2910710005</v>
      </c>
      <c r="AC16" s="8">
        <f>(1-'wPOBd_65+'!AC18-wPOBd_015!AC16)*POBd!AC17</f>
        <v>3457944.9367500008</v>
      </c>
      <c r="AD16" s="8">
        <f>(1-'wPOBd_65+'!AD18-wPOBd_015!AD16)*POBd!AD17</f>
        <v>3508034.872469001</v>
      </c>
      <c r="AE16" s="8">
        <f>(1-'wPOBd_65+'!AE18-wPOBd_015!AE16)*POBd!AE17</f>
        <v>3560698.0250659999</v>
      </c>
      <c r="AF16" s="8">
        <f>(1-'wPOBd_65+'!AF18-wPOBd_015!AF16)*POBd!AF17</f>
        <v>3615603.7409680001</v>
      </c>
      <c r="AG16" s="8">
        <f>(1-'wPOBd_65+'!AG18-wPOBd_015!AG16)*POBd!AG17</f>
        <v>3675763.8487059991</v>
      </c>
      <c r="AH16" s="8">
        <f>(1-'wPOBd_65+'!AH18-wPOBd_015!AH16)*POBd!AH17</f>
        <v>3730429.1878540013</v>
      </c>
      <c r="AI16" s="8">
        <f>(1-'wPOBd_65+'!AI18-wPOBd_015!AI16)*POBd!AI17</f>
        <v>3768576.1738781189</v>
      </c>
      <c r="AJ16" s="8">
        <f>(1-'wPOBd_65+'!AJ18-wPOBd_015!AJ16)*POBd!AJ17</f>
        <v>3805691.2104575704</v>
      </c>
      <c r="AK16" s="8">
        <f>(1-'wPOBd_65+'!AK18-wPOBd_015!AK16)*POBd!AK17</f>
        <v>3839922.702819834</v>
      </c>
      <c r="AL16" s="8">
        <f>(1-'wPOBd_65+'!AL18-wPOBd_015!AL16)*POBd!AL17</f>
        <v>3869921.1147499029</v>
      </c>
      <c r="AM16" s="8">
        <f>(1-'wPOBd_65+'!AM18-wPOBd_015!AM16)*POBd!AM17</f>
        <v>3896242.0354024675</v>
      </c>
      <c r="AN16" s="8">
        <f>(1-'wPOBd_65+'!AN18-wPOBd_015!AN16)*POBd!AN17</f>
        <v>3921788.1829287722</v>
      </c>
      <c r="AO16" s="8">
        <f>(1-'wPOBd_65+'!AO18-wPOBd_015!AO16)*POBd!AO17</f>
        <v>3947746.8776852223</v>
      </c>
      <c r="AP16" s="8">
        <f>(1-'wPOBd_65+'!AP18-wPOBd_015!AP16)*POBd!AP17</f>
        <v>3973573.6888911459</v>
      </c>
      <c r="AQ16" s="8">
        <f>(1-'wPOBd_65+'!AQ18-wPOBd_015!AQ16)*POBd!AQ17</f>
        <v>3998907.2867039335</v>
      </c>
      <c r="AR16" s="8">
        <f>(1-'wPOBd_65+'!AR18-wPOBd_015!AR16)*POBd!AR17</f>
        <v>4030081.2282811087</v>
      </c>
      <c r="AS16" s="8">
        <f>(1-'wPOBd_65+'!AS18-wPOBd_015!AS16)*POBd!AS17</f>
        <v>4073588.0014154539</v>
      </c>
      <c r="AT16" s="8">
        <f>(1-'wPOBd_65+'!AT18-wPOBd_015!AT16)*POBd!AT17</f>
        <v>4115616.977718465</v>
      </c>
      <c r="AU16" s="8">
        <f>(1-'wPOBd_65+'!AU18-wPOBd_015!AU16)*POBd!AU17</f>
        <v>4154932.254591526</v>
      </c>
      <c r="AV16" s="8">
        <f>(1-'wPOBd_65+'!AV18-wPOBd_015!AV16)*POBd!AV17</f>
        <v>4188824.7791634793</v>
      </c>
      <c r="AW16" s="8">
        <f>(1-'wPOBd_65+'!AW18-wPOBd_015!AW16)*POBd!AW17</f>
        <v>4216503.8892608183</v>
      </c>
      <c r="AX16" s="8">
        <f>(1-'wPOBd_65+'!AX18-wPOBd_015!AX16)*POBd!AX17</f>
        <v>4240395.2948313598</v>
      </c>
      <c r="AY16" s="8">
        <f>(1-'wPOBd_65+'!AY18-wPOBd_015!AY16)*POBd!AY17</f>
        <v>4260210.0147477733</v>
      </c>
      <c r="AZ16" s="8">
        <f>(1-'wPOBd_65+'!AZ18-wPOBd_015!AZ16)*POBd!AZ17</f>
        <v>4276877.1829061946</v>
      </c>
      <c r="BA16" s="8">
        <f>(1-'wPOBd_65+'!BA18-wPOBd_015!BA16)*POBd!BA17</f>
        <v>4291240.7238328904</v>
      </c>
      <c r="BB16" s="8">
        <f>(1-'wPOBd_65+'!BB18-wPOBd_015!BB16)*POBd!BB17</f>
        <v>4302367.7612548983</v>
      </c>
      <c r="BC16" s="8">
        <f>(1-'wPOBd_65+'!BC18-wPOBd_015!BC16)*POBd!BC17</f>
        <v>4401206.7363870004</v>
      </c>
      <c r="BD16" s="8">
        <f>(1-'wPOBd_65+'!BD18-wPOBd_015!BD16)*POBd!BD17</f>
        <v>4521313.0923079997</v>
      </c>
      <c r="BE16" s="8">
        <f>(1-'wPOBd_65+'!BE18-wPOBd_015!BE16)*POBd!BE17</f>
        <v>4631699.3570950003</v>
      </c>
      <c r="BF16" s="8">
        <f>(1-'wPOBd_65+'!BF18-wPOBd_015!BF16)*POBd!BF17</f>
        <v>4750666.5169899995</v>
      </c>
      <c r="BG16" s="8">
        <f>(1-'wPOBd_65+'!BG18-wPOBd_015!BG16)*POBd!BG17</f>
        <v>4826606.2617450003</v>
      </c>
      <c r="BH16" s="8">
        <f>(1-'wPOBd_65+'!BH18-wPOBd_015!BH16)*POBd!BH17</f>
        <v>4932208.9376219995</v>
      </c>
      <c r="BI16" s="8">
        <f>(1-'wPOBd_65+'!BI18-wPOBd_015!BI16)*POBd!BI17</f>
        <v>5017994.5894320002</v>
      </c>
      <c r="BJ16" s="8">
        <f>(1-'wPOBd_65+'!BJ18-wPOBd_015!BJ16)*POBd!BJ17</f>
        <v>5033171.7422169996</v>
      </c>
      <c r="BK16" s="8">
        <f>(1-'wPOBd_65+'!BK18-wPOBd_015!BK16)*POBd!BK17</f>
        <v>5014539.6810289994</v>
      </c>
      <c r="BL16" s="8">
        <f>(1-'wPOBd_65+'!BL18-wPOBd_015!BL16)*POBd!BL17</f>
        <v>4992291.7586599998</v>
      </c>
      <c r="BM16" s="8">
        <f>(1-'wPOBd_65+'!BM18-wPOBd_015!BM16)*POBd!BM17</f>
        <v>4950608.4534490006</v>
      </c>
      <c r="BN16" s="8">
        <f>(1-'wPOBd_65+'!BN18-wPOBd_015!BN16)*POBd!BN17</f>
        <v>4870813.0539490003</v>
      </c>
      <c r="BO16" s="8">
        <f>(1-'wPOBd_65+'!BO18-wPOBd_015!BO16)*POBd!BO17</f>
        <v>4801596.6497320002</v>
      </c>
      <c r="BP16" s="8">
        <f>(1-'wPOBd_65+'!BP18-wPOBd_015!BP16)*POBd!BP17</f>
        <v>4776388</v>
      </c>
      <c r="BQ16" s="8">
        <v>4775923</v>
      </c>
      <c r="BR16" s="8">
        <v>4786757</v>
      </c>
      <c r="BS16" s="8">
        <v>4829996</v>
      </c>
      <c r="BT16" s="8">
        <v>4975611</v>
      </c>
      <c r="BU16" s="8">
        <v>5027475</v>
      </c>
      <c r="BV16" s="8">
        <v>5034474</v>
      </c>
      <c r="BW16" s="8">
        <v>5107975</v>
      </c>
      <c r="BX16" s="5">
        <v>5211764</v>
      </c>
      <c r="BY16" s="5">
        <v>5296428</v>
      </c>
      <c r="BZ16" s="5">
        <v>5384143</v>
      </c>
      <c r="CA16" s="5"/>
      <c r="CB16" s="5"/>
      <c r="CC16" s="5"/>
      <c r="CD16" s="5"/>
    </row>
    <row r="17" spans="2:82" ht="16" customHeight="1" x14ac:dyDescent="0.15">
      <c r="B17" s="4" t="s">
        <v>88</v>
      </c>
      <c r="C17" s="8">
        <f>(1-'wPOBd_65+'!C19-wPOBd_015!C17)*POBd!C18</f>
        <v>1544226.3044535404</v>
      </c>
      <c r="D17" s="8">
        <f>(1-'wPOBd_65+'!D19-wPOBd_015!D17)*POBd!D18</f>
        <v>1543073.3086333496</v>
      </c>
      <c r="E17" s="8">
        <f>(1-'wPOBd_65+'!E19-wPOBd_015!E17)*POBd!E18</f>
        <v>1546726.6970599375</v>
      </c>
      <c r="F17" s="8">
        <f>(1-'wPOBd_65+'!F19-wPOBd_015!F17)*POBd!F18</f>
        <v>1550573.7454734361</v>
      </c>
      <c r="G17" s="8">
        <f>(1-'wPOBd_65+'!G19-wPOBd_015!G17)*POBd!G18</f>
        <v>1555304.1809932531</v>
      </c>
      <c r="H17" s="8">
        <f>(1-'wPOBd_65+'!H19-wPOBd_015!H17)*POBd!H18</f>
        <v>1560553.4246113407</v>
      </c>
      <c r="I17" s="8">
        <f>(1-'wPOBd_65+'!I19-wPOBd_015!I17)*POBd!I18</f>
        <v>1564199.3134899451</v>
      </c>
      <c r="J17" s="8">
        <f>(1-'wPOBd_65+'!J19-wPOBd_015!J17)*POBd!J18</f>
        <v>1570450.9926849084</v>
      </c>
      <c r="K17" s="8">
        <f>(1-'wPOBd_65+'!K19-wPOBd_015!K17)*POBd!K18</f>
        <v>1578237.8012685021</v>
      </c>
      <c r="L17" s="8">
        <f>(1-'wPOBd_65+'!L19-wPOBd_015!L17)*POBd!L18</f>
        <v>1587929.6620107973</v>
      </c>
      <c r="M17" s="8">
        <f>(1-'wPOBd_65+'!M19-wPOBd_015!M17)*POBd!M18</f>
        <v>1597723.4982116839</v>
      </c>
      <c r="N17" s="8">
        <f>(1-'wPOBd_65+'!N19-wPOBd_015!N17)*POBd!N18</f>
        <v>1615160.7631820817</v>
      </c>
      <c r="O17" s="8">
        <f>(1-'wPOBd_65+'!O19-wPOBd_015!O17)*POBd!O18</f>
        <v>1640127.2393143349</v>
      </c>
      <c r="P17" s="8">
        <f>(1-'wPOBd_65+'!P19-wPOBd_015!P17)*POBd!P18</f>
        <v>1665704.417693398</v>
      </c>
      <c r="Q17" s="8">
        <f>(1-'wPOBd_65+'!Q19-wPOBd_015!Q17)*POBd!Q18</f>
        <v>1693051.8245608429</v>
      </c>
      <c r="R17" s="8">
        <f>(1-'wPOBd_65+'!R19-wPOBd_015!R17)*POBd!R18</f>
        <v>1721819.8614956224</v>
      </c>
      <c r="S17" s="8">
        <f>(1-'wPOBd_65+'!S19-wPOBd_015!S17)*POBd!S18</f>
        <v>1751535.5527627075</v>
      </c>
      <c r="T17" s="8">
        <f>(1-'wPOBd_65+'!T19-wPOBd_015!T17)*POBd!T18</f>
        <v>1782571.1548625547</v>
      </c>
      <c r="U17" s="8">
        <f>(1-'wPOBd_65+'!U19-wPOBd_015!U17)*POBd!U18</f>
        <v>1812725.921563834</v>
      </c>
      <c r="V17" s="8">
        <f>(1-'wPOBd_65+'!V19-wPOBd_015!V17)*POBd!V18</f>
        <v>1839049.6773623745</v>
      </c>
      <c r="W17" s="8">
        <f>(1-'wPOBd_65+'!W19-wPOBd_015!W17)*POBd!W18</f>
        <v>1863997.7686968485</v>
      </c>
      <c r="X17" s="8">
        <f>(1-'wPOBd_65+'!X19-wPOBd_015!X17)*POBd!X18</f>
        <v>1888837.8955149993</v>
      </c>
      <c r="Y17" s="8">
        <f>(1-'wPOBd_65+'!Y19-wPOBd_015!Y17)*POBd!Y18</f>
        <v>1915072.3769539997</v>
      </c>
      <c r="Z17" s="8">
        <f>(1-'wPOBd_65+'!Z19-wPOBd_015!Z17)*POBd!Z18</f>
        <v>1944001.2528699997</v>
      </c>
      <c r="AA17" s="8">
        <f>(1-'wPOBd_65+'!AA19-wPOBd_015!AA17)*POBd!AA18</f>
        <v>1976372.9495619994</v>
      </c>
      <c r="AB17" s="8">
        <f>(1-'wPOBd_65+'!AB19-wPOBd_015!AB17)*POBd!AB18</f>
        <v>2009178.5456090001</v>
      </c>
      <c r="AC17" s="8">
        <f>(1-'wPOBd_65+'!AC19-wPOBd_015!AC17)*POBd!AC18</f>
        <v>2043816.6832280003</v>
      </c>
      <c r="AD17" s="8">
        <f>(1-'wPOBd_65+'!AD19-wPOBd_015!AD17)*POBd!AD18</f>
        <v>2079645.0683449993</v>
      </c>
      <c r="AE17" s="8">
        <f>(1-'wPOBd_65+'!AE19-wPOBd_015!AE17)*POBd!AE18</f>
        <v>2115688.8140400001</v>
      </c>
      <c r="AF17" s="8">
        <f>(1-'wPOBd_65+'!AF19-wPOBd_015!AF17)*POBd!AF18</f>
        <v>2153992.421079</v>
      </c>
      <c r="AG17" s="8">
        <f>(1-'wPOBd_65+'!AG19-wPOBd_015!AG17)*POBd!AG18</f>
        <v>2195827.4905850003</v>
      </c>
      <c r="AH17" s="8">
        <f>(1-'wPOBd_65+'!AH19-wPOBd_015!AH17)*POBd!AH18</f>
        <v>2235591.0041549997</v>
      </c>
      <c r="AI17" s="8">
        <f>(1-'wPOBd_65+'!AI19-wPOBd_015!AI17)*POBd!AI18</f>
        <v>2268890.198965705</v>
      </c>
      <c r="AJ17" s="8">
        <f>(1-'wPOBd_65+'!AJ19-wPOBd_015!AJ17)*POBd!AJ18</f>
        <v>2301609.1883325195</v>
      </c>
      <c r="AK17" s="8">
        <f>(1-'wPOBd_65+'!AK19-wPOBd_015!AK17)*POBd!AK18</f>
        <v>2332931.2795173749</v>
      </c>
      <c r="AL17" s="8">
        <f>(1-'wPOBd_65+'!AL19-wPOBd_015!AL17)*POBd!AL18</f>
        <v>2361468.0632953495</v>
      </c>
      <c r="AM17" s="8">
        <f>(1-'wPOBd_65+'!AM19-wPOBd_015!AM17)*POBd!AM18</f>
        <v>2387206.9039121107</v>
      </c>
      <c r="AN17" s="8">
        <f>(1-'wPOBd_65+'!AN19-wPOBd_015!AN17)*POBd!AN18</f>
        <v>2411343.0950682815</v>
      </c>
      <c r="AO17" s="8">
        <f>(1-'wPOBd_65+'!AO19-wPOBd_015!AO17)*POBd!AO18</f>
        <v>2435025.7923236261</v>
      </c>
      <c r="AP17" s="8">
        <f>(1-'wPOBd_65+'!AP19-wPOBd_015!AP17)*POBd!AP18</f>
        <v>2459178.9971219269</v>
      </c>
      <c r="AQ17" s="8">
        <f>(1-'wPOBd_65+'!AQ19-wPOBd_015!AQ17)*POBd!AQ18</f>
        <v>2483561.859198356</v>
      </c>
      <c r="AR17" s="8">
        <f>(1-'wPOBd_65+'!AR19-wPOBd_015!AR17)*POBd!AR18</f>
        <v>2511944.8376024188</v>
      </c>
      <c r="AS17" s="8">
        <f>(1-'wPOBd_65+'!AS19-wPOBd_015!AS17)*POBd!AS18</f>
        <v>2550841.8779538735</v>
      </c>
      <c r="AT17" s="8">
        <f>(1-'wPOBd_65+'!AT19-wPOBd_015!AT17)*POBd!AT18</f>
        <v>2590435.1071131509</v>
      </c>
      <c r="AU17" s="8">
        <f>(1-'wPOBd_65+'!AU19-wPOBd_015!AU17)*POBd!AU18</f>
        <v>2628760.7341176835</v>
      </c>
      <c r="AV17" s="8">
        <f>(1-'wPOBd_65+'!AV19-wPOBd_015!AV17)*POBd!AV18</f>
        <v>2663995.9320104043</v>
      </c>
      <c r="AW17" s="8">
        <f>(1-'wPOBd_65+'!AW19-wPOBd_015!AW17)*POBd!AW18</f>
        <v>2696412.8736696276</v>
      </c>
      <c r="AX17" s="8">
        <f>(1-'wPOBd_65+'!AX19-wPOBd_015!AX17)*POBd!AX18</f>
        <v>2726741.6696997499</v>
      </c>
      <c r="AY17" s="8">
        <f>(1-'wPOBd_65+'!AY19-wPOBd_015!AY17)*POBd!AY18</f>
        <v>2753273.9514136296</v>
      </c>
      <c r="AZ17" s="8">
        <f>(1-'wPOBd_65+'!AZ19-wPOBd_015!AZ17)*POBd!AZ18</f>
        <v>2776150.1616646992</v>
      </c>
      <c r="BA17" s="8">
        <f>(1-'wPOBd_65+'!BA19-wPOBd_015!BA17)*POBd!BA18</f>
        <v>2797373.9689037786</v>
      </c>
      <c r="BB17" s="8">
        <f>(1-'wPOBd_65+'!BB19-wPOBd_015!BB17)*POBd!BB18</f>
        <v>2817490.1958688591</v>
      </c>
      <c r="BC17" s="8">
        <f>(1-'wPOBd_65+'!BC19-wPOBd_015!BC17)*POBd!BC18</f>
        <v>2891978.0224509998</v>
      </c>
      <c r="BD17" s="8">
        <f>(1-'wPOBd_65+'!BD19-wPOBd_015!BD17)*POBd!BD18</f>
        <v>2982427.2823129999</v>
      </c>
      <c r="BE17" s="8">
        <f>(1-'wPOBd_65+'!BE19-wPOBd_015!BE17)*POBd!BE18</f>
        <v>3068668.2113989997</v>
      </c>
      <c r="BF17" s="8">
        <f>(1-'wPOBd_65+'!BF19-wPOBd_015!BF17)*POBd!BF18</f>
        <v>3163308.9861100004</v>
      </c>
      <c r="BG17" s="8">
        <f>(1-'wPOBd_65+'!BG19-wPOBd_015!BG17)*POBd!BG18</f>
        <v>3231213.0250349999</v>
      </c>
      <c r="BH17" s="8">
        <f>(1-'wPOBd_65+'!BH19-wPOBd_015!BH17)*POBd!BH18</f>
        <v>3322932.4657999999</v>
      </c>
      <c r="BI17" s="8">
        <f>(1-'wPOBd_65+'!BI19-wPOBd_015!BI17)*POBd!BI18</f>
        <v>3376795.2528850003</v>
      </c>
      <c r="BJ17" s="8">
        <f>(1-'wPOBd_65+'!BJ19-wPOBd_015!BJ17)*POBd!BJ18</f>
        <v>3373689.7981060003</v>
      </c>
      <c r="BK17" s="8">
        <f>(1-'wPOBd_65+'!BK19-wPOBd_015!BK17)*POBd!BK18</f>
        <v>3354560.5284200003</v>
      </c>
      <c r="BL17" s="8">
        <f>(1-'wPOBd_65+'!BL19-wPOBd_015!BL17)*POBd!BL18</f>
        <v>3343298.4765989999</v>
      </c>
      <c r="BM17" s="8">
        <f>(1-'wPOBd_65+'!BM19-wPOBd_015!BM17)*POBd!BM18</f>
        <v>3320700.6690360005</v>
      </c>
      <c r="BN17" s="8">
        <f>(1-'wPOBd_65+'!BN19-wPOBd_015!BN17)*POBd!BN18</f>
        <v>3273096.1096780007</v>
      </c>
      <c r="BO17" s="8">
        <f>(1-'wPOBd_65+'!BO19-wPOBd_015!BO17)*POBd!BO18</f>
        <v>3237017.383107</v>
      </c>
      <c r="BP17" s="8">
        <f>(1-'wPOBd_65+'!BP19-wPOBd_015!BP17)*POBd!BP18</f>
        <v>3212312</v>
      </c>
      <c r="BQ17" s="8">
        <v>3199247</v>
      </c>
      <c r="BR17" s="8">
        <v>3190884</v>
      </c>
      <c r="BS17" s="8">
        <v>3197711</v>
      </c>
      <c r="BT17" s="8">
        <v>3255093</v>
      </c>
      <c r="BU17" s="8">
        <v>3283998</v>
      </c>
      <c r="BV17" s="8">
        <v>3295639</v>
      </c>
      <c r="BW17" s="8">
        <v>3351820</v>
      </c>
      <c r="BX17" s="5">
        <v>3425288</v>
      </c>
      <c r="BY17" s="5">
        <v>3502809</v>
      </c>
      <c r="BZ17" s="5">
        <v>3583714</v>
      </c>
      <c r="CA17" s="5"/>
      <c r="CB17" s="5"/>
      <c r="CC17" s="5"/>
      <c r="CD17" s="5"/>
    </row>
    <row r="18" spans="2:82" ht="16" customHeight="1" x14ac:dyDescent="0.15">
      <c r="B18" s="4" t="s">
        <v>89</v>
      </c>
      <c r="C18" s="8">
        <f>(1-'wPOBd_65+'!C20-wPOBd_015!C18)*POBd!C19</f>
        <v>848500.01403836254</v>
      </c>
      <c r="D18" s="8">
        <f>(1-'wPOBd_65+'!D20-wPOBd_015!D18)*POBd!D19</f>
        <v>848103.58332958934</v>
      </c>
      <c r="E18" s="8">
        <f>(1-'wPOBd_65+'!E20-wPOBd_015!E18)*POBd!E19</f>
        <v>848787.12943548476</v>
      </c>
      <c r="F18" s="8">
        <f>(1-'wPOBd_65+'!F20-wPOBd_015!F18)*POBd!F19</f>
        <v>850255.29287700017</v>
      </c>
      <c r="G18" s="8">
        <f>(1-'wPOBd_65+'!G20-wPOBd_015!G18)*POBd!G19</f>
        <v>851088.64730039833</v>
      </c>
      <c r="H18" s="8">
        <f>(1-'wPOBd_65+'!H20-wPOBd_015!H18)*POBd!H19</f>
        <v>851276.7365571761</v>
      </c>
      <c r="I18" s="8">
        <f>(1-'wPOBd_65+'!I20-wPOBd_015!I18)*POBd!I19</f>
        <v>851037.35646666214</v>
      </c>
      <c r="J18" s="8">
        <f>(1-'wPOBd_65+'!J20-wPOBd_015!J18)*POBd!J19</f>
        <v>850550.6307615136</v>
      </c>
      <c r="K18" s="8">
        <f>(1-'wPOBd_65+'!K20-wPOBd_015!K18)*POBd!K19</f>
        <v>850933.18076722696</v>
      </c>
      <c r="L18" s="8">
        <f>(1-'wPOBd_65+'!L20-wPOBd_015!L18)*POBd!L19</f>
        <v>851574.0207663544</v>
      </c>
      <c r="M18" s="8">
        <f>(1-'wPOBd_65+'!M20-wPOBd_015!M18)*POBd!M19</f>
        <v>852381.80558709684</v>
      </c>
      <c r="N18" s="8">
        <f>(1-'wPOBd_65+'!N20-wPOBd_015!N18)*POBd!N19</f>
        <v>843540.06080319127</v>
      </c>
      <c r="O18" s="8">
        <f>(1-'wPOBd_65+'!O20-wPOBd_015!O18)*POBd!O19</f>
        <v>825487.57841994136</v>
      </c>
      <c r="P18" s="8">
        <f>(1-'wPOBd_65+'!P20-wPOBd_015!P18)*POBd!P19</f>
        <v>807933.05929811287</v>
      </c>
      <c r="Q18" s="8">
        <f>(1-'wPOBd_65+'!Q20-wPOBd_015!Q18)*POBd!Q19</f>
        <v>791394.46028227569</v>
      </c>
      <c r="R18" s="8">
        <f>(1-'wPOBd_65+'!R20-wPOBd_015!R18)*POBd!R19</f>
        <v>775633.62305153511</v>
      </c>
      <c r="S18" s="8">
        <f>(1-'wPOBd_65+'!S20-wPOBd_015!S18)*POBd!S19</f>
        <v>760390.39723378594</v>
      </c>
      <c r="T18" s="8">
        <f>(1-'wPOBd_65+'!T20-wPOBd_015!T18)*POBd!T19</f>
        <v>745786.26458487322</v>
      </c>
      <c r="U18" s="8">
        <f>(1-'wPOBd_65+'!U20-wPOBd_015!U18)*POBd!U19</f>
        <v>730890.41358775366</v>
      </c>
      <c r="V18" s="8">
        <f>(1-'wPOBd_65+'!V20-wPOBd_015!V18)*POBd!V19</f>
        <v>714606.18887816695</v>
      </c>
      <c r="W18" s="8">
        <f>(1-'wPOBd_65+'!W20-wPOBd_015!W18)*POBd!W19</f>
        <v>698032.1221769324</v>
      </c>
      <c r="X18" s="8">
        <f>(1-'wPOBd_65+'!X20-wPOBd_015!X18)*POBd!X19</f>
        <v>688265.63353300001</v>
      </c>
      <c r="Y18" s="8">
        <f>(1-'wPOBd_65+'!Y20-wPOBd_015!Y18)*POBd!Y19</f>
        <v>683972.90125699993</v>
      </c>
      <c r="Z18" s="8">
        <f>(1-'wPOBd_65+'!Z20-wPOBd_015!Z18)*POBd!Z19</f>
        <v>678978.26049100002</v>
      </c>
      <c r="AA18" s="8">
        <f>(1-'wPOBd_65+'!AA20-wPOBd_015!AA18)*POBd!AA19</f>
        <v>674312.54629600013</v>
      </c>
      <c r="AB18" s="8">
        <f>(1-'wPOBd_65+'!AB20-wPOBd_015!AB18)*POBd!AB19</f>
        <v>669014.18630000006</v>
      </c>
      <c r="AC18" s="8">
        <f>(1-'wPOBd_65+'!AC20-wPOBd_015!AC18)*POBd!AC19</f>
        <v>663357.95754399989</v>
      </c>
      <c r="AD18" s="8">
        <f>(1-'wPOBd_65+'!AD20-wPOBd_015!AD18)*POBd!AD19</f>
        <v>657757.68215100013</v>
      </c>
      <c r="AE18" s="8">
        <f>(1-'wPOBd_65+'!AE20-wPOBd_015!AE18)*POBd!AE19</f>
        <v>651988.03260700009</v>
      </c>
      <c r="AF18" s="8">
        <f>(1-'wPOBd_65+'!AF20-wPOBd_015!AF18)*POBd!AF19</f>
        <v>647055.56432200002</v>
      </c>
      <c r="AG18" s="8">
        <f>(1-'wPOBd_65+'!AG20-wPOBd_015!AG18)*POBd!AG19</f>
        <v>642629.86189700023</v>
      </c>
      <c r="AH18" s="8">
        <f>(1-'wPOBd_65+'!AH20-wPOBd_015!AH18)*POBd!AH19</f>
        <v>642330.47328299982</v>
      </c>
      <c r="AI18" s="8">
        <f>(1-'wPOBd_65+'!AI20-wPOBd_015!AI18)*POBd!AI19</f>
        <v>649400.9674366687</v>
      </c>
      <c r="AJ18" s="8">
        <f>(1-'wPOBd_65+'!AJ20-wPOBd_015!AJ18)*POBd!AJ19</f>
        <v>654730.04545297078</v>
      </c>
      <c r="AK18" s="8">
        <f>(1-'wPOBd_65+'!AK20-wPOBd_015!AK18)*POBd!AK19</f>
        <v>659005.81397475605</v>
      </c>
      <c r="AL18" s="8">
        <f>(1-'wPOBd_65+'!AL20-wPOBd_015!AL18)*POBd!AL19</f>
        <v>662069.1168865466</v>
      </c>
      <c r="AM18" s="8">
        <f>(1-'wPOBd_65+'!AM20-wPOBd_015!AM18)*POBd!AM19</f>
        <v>663237.24880332791</v>
      </c>
      <c r="AN18" s="8">
        <f>(1-'wPOBd_65+'!AN20-wPOBd_015!AN18)*POBd!AN19</f>
        <v>663675.10516871966</v>
      </c>
      <c r="AO18" s="8">
        <f>(1-'wPOBd_65+'!AO20-wPOBd_015!AO18)*POBd!AO19</f>
        <v>663880.26913360029</v>
      </c>
      <c r="AP18" s="8">
        <f>(1-'wPOBd_65+'!AP20-wPOBd_015!AP18)*POBd!AP19</f>
        <v>663781.09838017891</v>
      </c>
      <c r="AQ18" s="8">
        <f>(1-'wPOBd_65+'!AQ20-wPOBd_015!AQ18)*POBd!AQ19</f>
        <v>663405.02160392865</v>
      </c>
      <c r="AR18" s="8">
        <f>(1-'wPOBd_65+'!AR20-wPOBd_015!AR18)*POBd!AR19</f>
        <v>663993.13674356602</v>
      </c>
      <c r="AS18" s="8">
        <f>(1-'wPOBd_65+'!AS20-wPOBd_015!AS18)*POBd!AS19</f>
        <v>666691.18731234723</v>
      </c>
      <c r="AT18" s="8">
        <f>(1-'wPOBd_65+'!AT20-wPOBd_015!AT18)*POBd!AT19</f>
        <v>668770.97070663131</v>
      </c>
      <c r="AU18" s="8">
        <f>(1-'wPOBd_65+'!AU20-wPOBd_015!AU18)*POBd!AU19</f>
        <v>670462.16975657456</v>
      </c>
      <c r="AV18" s="8">
        <f>(1-'wPOBd_65+'!AV20-wPOBd_015!AV18)*POBd!AV19</f>
        <v>672126.6914094676</v>
      </c>
      <c r="AW18" s="8">
        <f>(1-'wPOBd_65+'!AW20-wPOBd_015!AW18)*POBd!AW19</f>
        <v>673065.74438283662</v>
      </c>
      <c r="AX18" s="8">
        <f>(1-'wPOBd_65+'!AX20-wPOBd_015!AX18)*POBd!AX19</f>
        <v>673136.28737816401</v>
      </c>
      <c r="AY18" s="8">
        <f>(1-'wPOBd_65+'!AY20-wPOBd_015!AY18)*POBd!AY19</f>
        <v>672723.25084272947</v>
      </c>
      <c r="AZ18" s="8">
        <f>(1-'wPOBd_65+'!AZ20-wPOBd_015!AZ18)*POBd!AZ19</f>
        <v>672548.75045138923</v>
      </c>
      <c r="BA18" s="8">
        <f>(1-'wPOBd_65+'!BA20-wPOBd_015!BA18)*POBd!BA19</f>
        <v>672004.10456759541</v>
      </c>
      <c r="BB18" s="8">
        <f>(1-'wPOBd_65+'!BB20-wPOBd_015!BB18)*POBd!BB19</f>
        <v>670696.08948312502</v>
      </c>
      <c r="BC18" s="8">
        <f>(1-'wPOBd_65+'!BC20-wPOBd_015!BC18)*POBd!BC19</f>
        <v>671139.17827499995</v>
      </c>
      <c r="BD18" s="8">
        <f>(1-'wPOBd_65+'!BD20-wPOBd_015!BD18)*POBd!BD19</f>
        <v>677144.00793899992</v>
      </c>
      <c r="BE18" s="8">
        <f>(1-'wPOBd_65+'!BE20-wPOBd_015!BE18)*POBd!BE19</f>
        <v>684315.15127300017</v>
      </c>
      <c r="BF18" s="8">
        <f>(1-'wPOBd_65+'!BF20-wPOBd_015!BF18)*POBd!BF19</f>
        <v>691581.85781499988</v>
      </c>
      <c r="BG18" s="8">
        <f>(1-'wPOBd_65+'!BG20-wPOBd_015!BG18)*POBd!BG19</f>
        <v>697976.68947900017</v>
      </c>
      <c r="BH18" s="8">
        <f>(1-'wPOBd_65+'!BH20-wPOBd_015!BH18)*POBd!BH19</f>
        <v>707156.76121400017</v>
      </c>
      <c r="BI18" s="8">
        <f>(1-'wPOBd_65+'!BI20-wPOBd_015!BI18)*POBd!BI19</f>
        <v>712583.41143799981</v>
      </c>
      <c r="BJ18" s="8">
        <f>(1-'wPOBd_65+'!BJ20-wPOBd_015!BJ18)*POBd!BJ19</f>
        <v>716210.20064199984</v>
      </c>
      <c r="BK18" s="8">
        <f>(1-'wPOBd_65+'!BK20-wPOBd_015!BK18)*POBd!BK19</f>
        <v>718363.12773599988</v>
      </c>
      <c r="BL18" s="8">
        <f>(1-'wPOBd_65+'!BL20-wPOBd_015!BL18)*POBd!BL19</f>
        <v>720367.75778400013</v>
      </c>
      <c r="BM18" s="8">
        <f>(1-'wPOBd_65+'!BM20-wPOBd_015!BM18)*POBd!BM19</f>
        <v>719897.05630099995</v>
      </c>
      <c r="BN18" s="8">
        <f>(1-'wPOBd_65+'!BN20-wPOBd_015!BN18)*POBd!BN19</f>
        <v>716452.59223000007</v>
      </c>
      <c r="BO18" s="8">
        <f>(1-'wPOBd_65+'!BO20-wPOBd_015!BO18)*POBd!BO19</f>
        <v>712254.312164</v>
      </c>
      <c r="BP18" s="8">
        <f>(1-'wPOBd_65+'!BP20-wPOBd_015!BP18)*POBd!BP19</f>
        <v>707899.00000000012</v>
      </c>
      <c r="BQ18" s="8">
        <v>702832.69518299995</v>
      </c>
      <c r="BR18" s="8">
        <v>696563</v>
      </c>
      <c r="BS18" s="8">
        <v>691297</v>
      </c>
      <c r="BT18" s="8">
        <v>689604</v>
      </c>
      <c r="BU18" s="8">
        <v>687057</v>
      </c>
      <c r="BV18" s="8">
        <v>683861</v>
      </c>
      <c r="BW18" s="8">
        <v>680193</v>
      </c>
      <c r="BX18" s="5">
        <v>676738</v>
      </c>
      <c r="BY18" s="5">
        <v>673004</v>
      </c>
      <c r="BZ18" s="5">
        <v>670521</v>
      </c>
      <c r="CA18" s="5"/>
      <c r="CB18" s="5"/>
      <c r="CC18" s="5"/>
      <c r="CD18" s="5"/>
    </row>
    <row r="19" spans="2:82" ht="16" customHeight="1" x14ac:dyDescent="0.15">
      <c r="B19" s="4" t="s">
        <v>90</v>
      </c>
      <c r="C19" s="8">
        <f>(1-'wPOBd_65+'!C21-wPOBd_015!C19)*POBd!C20</f>
        <v>1706125.074947767</v>
      </c>
      <c r="D19" s="8">
        <f>(1-'wPOBd_65+'!D21-wPOBd_015!D19)*POBd!D20</f>
        <v>1699607.4185009722</v>
      </c>
      <c r="E19" s="8">
        <f>(1-'wPOBd_65+'!E21-wPOBd_015!E19)*POBd!E20</f>
        <v>1696188.5703744092</v>
      </c>
      <c r="F19" s="8">
        <f>(1-'wPOBd_65+'!F21-wPOBd_015!F19)*POBd!F20</f>
        <v>1696478.2563565515</v>
      </c>
      <c r="G19" s="8">
        <f>(1-'wPOBd_65+'!G21-wPOBd_015!G19)*POBd!G20</f>
        <v>1697583.451933865</v>
      </c>
      <c r="H19" s="8">
        <f>(1-'wPOBd_65+'!H21-wPOBd_015!H19)*POBd!H20</f>
        <v>1694858.1780537048</v>
      </c>
      <c r="I19" s="8">
        <f>(1-'wPOBd_65+'!I21-wPOBd_015!I19)*POBd!I20</f>
        <v>1690891.0497355135</v>
      </c>
      <c r="J19" s="8">
        <f>(1-'wPOBd_65+'!J21-wPOBd_015!J19)*POBd!J20</f>
        <v>1689392.8659463499</v>
      </c>
      <c r="K19" s="8">
        <f>(1-'wPOBd_65+'!K21-wPOBd_015!K19)*POBd!K20</f>
        <v>1689025.2957992333</v>
      </c>
      <c r="L19" s="8">
        <f>(1-'wPOBd_65+'!L21-wPOBd_015!L19)*POBd!L20</f>
        <v>1693130.1701188555</v>
      </c>
      <c r="M19" s="8">
        <f>(1-'wPOBd_65+'!M21-wPOBd_015!M19)*POBd!M20</f>
        <v>1699745.9535844726</v>
      </c>
      <c r="N19" s="8">
        <f>(1-'wPOBd_65+'!N21-wPOBd_015!N19)*POBd!N20</f>
        <v>1702170.3543344347</v>
      </c>
      <c r="O19" s="8">
        <f>(1-'wPOBd_65+'!O21-wPOBd_015!O19)*POBd!O20</f>
        <v>1697988.3002973814</v>
      </c>
      <c r="P19" s="8">
        <f>(1-'wPOBd_65+'!P21-wPOBd_015!P19)*POBd!P20</f>
        <v>1694183.2309669321</v>
      </c>
      <c r="Q19" s="8">
        <f>(1-'wPOBd_65+'!Q21-wPOBd_015!Q19)*POBd!Q20</f>
        <v>1691894.441224043</v>
      </c>
      <c r="R19" s="8">
        <f>(1-'wPOBd_65+'!R21-wPOBd_015!R19)*POBd!R20</f>
        <v>1690707.9308075835</v>
      </c>
      <c r="S19" s="8">
        <f>(1-'wPOBd_65+'!S21-wPOBd_015!S19)*POBd!S20</f>
        <v>1690105.9641305932</v>
      </c>
      <c r="T19" s="8">
        <f>(1-'wPOBd_65+'!T21-wPOBd_015!T19)*POBd!T20</f>
        <v>1690412.4838922683</v>
      </c>
      <c r="U19" s="8">
        <f>(1-'wPOBd_65+'!U21-wPOBd_015!U19)*POBd!U20</f>
        <v>1689526.3891925584</v>
      </c>
      <c r="V19" s="8">
        <f>(1-'wPOBd_65+'!V21-wPOBd_015!V19)*POBd!V20</f>
        <v>1684806.0525355886</v>
      </c>
      <c r="W19" s="8">
        <f>(1-'wPOBd_65+'!W21-wPOBd_015!W19)*POBd!W20</f>
        <v>1678660.2483753273</v>
      </c>
      <c r="X19" s="8">
        <f>(1-'wPOBd_65+'!X21-wPOBd_015!X19)*POBd!X20</f>
        <v>1684067.4185490001</v>
      </c>
      <c r="Y19" s="8">
        <f>(1-'wPOBd_65+'!Y21-wPOBd_015!Y19)*POBd!Y20</f>
        <v>1690198.5570169997</v>
      </c>
      <c r="Z19" s="8">
        <f>(1-'wPOBd_65+'!Z21-wPOBd_015!Z19)*POBd!Z20</f>
        <v>1695715.8608759993</v>
      </c>
      <c r="AA19" s="8">
        <f>(1-'wPOBd_65+'!AA21-wPOBd_015!AA19)*POBd!AA20</f>
        <v>1701256.4699199996</v>
      </c>
      <c r="AB19" s="8">
        <f>(1-'wPOBd_65+'!AB21-wPOBd_015!AB19)*POBd!AB20</f>
        <v>1705326.344946</v>
      </c>
      <c r="AC19" s="8">
        <f>(1-'wPOBd_65+'!AC21-wPOBd_015!AC19)*POBd!AC20</f>
        <v>1710044.2273429995</v>
      </c>
      <c r="AD19" s="8">
        <f>(1-'wPOBd_65+'!AD21-wPOBd_015!AD19)*POBd!AD20</f>
        <v>1715153.7923710004</v>
      </c>
      <c r="AE19" s="8">
        <f>(1-'wPOBd_65+'!AE21-wPOBd_015!AE19)*POBd!AE20</f>
        <v>1719460.2640920002</v>
      </c>
      <c r="AF19" s="8">
        <f>(1-'wPOBd_65+'!AF21-wPOBd_015!AF19)*POBd!AF20</f>
        <v>1724392.2172490002</v>
      </c>
      <c r="AG19" s="8">
        <f>(1-'wPOBd_65+'!AG21-wPOBd_015!AG19)*POBd!AG20</f>
        <v>1728964.4187540002</v>
      </c>
      <c r="AH19" s="8">
        <f>(1-'wPOBd_65+'!AH21-wPOBd_015!AH19)*POBd!AH20</f>
        <v>1733041.7032920001</v>
      </c>
      <c r="AI19" s="8">
        <f>(1-'wPOBd_65+'!AI21-wPOBd_015!AI19)*POBd!AI20</f>
        <v>1737585.9501859439</v>
      </c>
      <c r="AJ19" s="8">
        <f>(1-'wPOBd_65+'!AJ21-wPOBd_015!AJ19)*POBd!AJ20</f>
        <v>1741448.9618239168</v>
      </c>
      <c r="AK19" s="8">
        <f>(1-'wPOBd_65+'!AK21-wPOBd_015!AK19)*POBd!AK20</f>
        <v>1745154.9512892014</v>
      </c>
      <c r="AL19" s="8">
        <f>(1-'wPOBd_65+'!AL21-wPOBd_015!AL19)*POBd!AL20</f>
        <v>1747024.1472404492</v>
      </c>
      <c r="AM19" s="8">
        <f>(1-'wPOBd_65+'!AM21-wPOBd_015!AM19)*POBd!AM20</f>
        <v>1747135.2688484269</v>
      </c>
      <c r="AN19" s="8">
        <f>(1-'wPOBd_65+'!AN21-wPOBd_015!AN19)*POBd!AN20</f>
        <v>1746547.8904241344</v>
      </c>
      <c r="AO19" s="8">
        <f>(1-'wPOBd_65+'!AO21-wPOBd_015!AO19)*POBd!AO20</f>
        <v>1744863.116380505</v>
      </c>
      <c r="AP19" s="8">
        <f>(1-'wPOBd_65+'!AP21-wPOBd_015!AP19)*POBd!AP20</f>
        <v>1743721.8567647601</v>
      </c>
      <c r="AQ19" s="8">
        <f>(1-'wPOBd_65+'!AQ21-wPOBd_015!AQ19)*POBd!AQ20</f>
        <v>1742916.0655420192</v>
      </c>
      <c r="AR19" s="8">
        <f>(1-'wPOBd_65+'!AR21-wPOBd_015!AR19)*POBd!AR20</f>
        <v>1747220.8600802706</v>
      </c>
      <c r="AS19" s="8">
        <f>(1-'wPOBd_65+'!AS21-wPOBd_015!AS19)*POBd!AS20</f>
        <v>1760675.047816088</v>
      </c>
      <c r="AT19" s="8">
        <f>(1-'wPOBd_65+'!AT21-wPOBd_015!AT19)*POBd!AT20</f>
        <v>1772144.2419663549</v>
      </c>
      <c r="AU19" s="8">
        <f>(1-'wPOBd_65+'!AU21-wPOBd_015!AU19)*POBd!AU20</f>
        <v>1782209.877959941</v>
      </c>
      <c r="AV19" s="8">
        <f>(1-'wPOBd_65+'!AV21-wPOBd_015!AV19)*POBd!AV20</f>
        <v>1790471.2866512076</v>
      </c>
      <c r="AW19" s="8">
        <f>(1-'wPOBd_65+'!AW21-wPOBd_015!AW19)*POBd!AW20</f>
        <v>1795835.7639091196</v>
      </c>
      <c r="AX19" s="8">
        <f>(1-'wPOBd_65+'!AX21-wPOBd_015!AX19)*POBd!AX20</f>
        <v>1798316.0160420104</v>
      </c>
      <c r="AY19" s="8">
        <f>(1-'wPOBd_65+'!AY21-wPOBd_015!AY19)*POBd!AY20</f>
        <v>1797481.8614765329</v>
      </c>
      <c r="AZ19" s="8">
        <f>(1-'wPOBd_65+'!AZ21-wPOBd_015!AZ19)*POBd!AZ20</f>
        <v>1794835.1684830945</v>
      </c>
      <c r="BA19" s="8">
        <f>(1-'wPOBd_65+'!BA21-wPOBd_015!BA19)*POBd!BA20</f>
        <v>1790569.9928382586</v>
      </c>
      <c r="BB19" s="8">
        <f>(1-'wPOBd_65+'!BB21-wPOBd_015!BB19)*POBd!BB20</f>
        <v>1784380.2629598628</v>
      </c>
      <c r="BC19" s="8">
        <f>(1-'wPOBd_65+'!BC21-wPOBd_015!BC19)*POBd!BC20</f>
        <v>1784590.2098999997</v>
      </c>
      <c r="BD19" s="8">
        <f>(1-'wPOBd_65+'!BD21-wPOBd_015!BD19)*POBd!BD20</f>
        <v>1791173.9577759998</v>
      </c>
      <c r="BE19" s="8">
        <f>(1-'wPOBd_65+'!BE21-wPOBd_015!BE19)*POBd!BE20</f>
        <v>1799989.5780529997</v>
      </c>
      <c r="BF19" s="8">
        <f>(1-'wPOBd_65+'!BF21-wPOBd_015!BF19)*POBd!BF20</f>
        <v>1807671.3949699998</v>
      </c>
      <c r="BG19" s="8">
        <f>(1-'wPOBd_65+'!BG21-wPOBd_015!BG19)*POBd!BG20</f>
        <v>1810127.1104319997</v>
      </c>
      <c r="BH19" s="8">
        <f>(1-'wPOBd_65+'!BH21-wPOBd_015!BH19)*POBd!BH20</f>
        <v>1816947.3215419999</v>
      </c>
      <c r="BI19" s="8">
        <f>(1-'wPOBd_65+'!BI21-wPOBd_015!BI19)*POBd!BI20</f>
        <v>1820694.2052969995</v>
      </c>
      <c r="BJ19" s="8">
        <f>(1-'wPOBd_65+'!BJ21-wPOBd_015!BJ19)*POBd!BJ20</f>
        <v>1818562.0043370002</v>
      </c>
      <c r="BK19" s="8">
        <f>(1-'wPOBd_65+'!BK21-wPOBd_015!BK19)*POBd!BK20</f>
        <v>1809519.4456939998</v>
      </c>
      <c r="BL19" s="8">
        <f>(1-'wPOBd_65+'!BL21-wPOBd_015!BL19)*POBd!BL20</f>
        <v>1796790.6457750001</v>
      </c>
      <c r="BM19" s="8">
        <f>(1-'wPOBd_65+'!BM21-wPOBd_015!BM19)*POBd!BM20</f>
        <v>1782132.8403869998</v>
      </c>
      <c r="BN19" s="8">
        <f>(1-'wPOBd_65+'!BN21-wPOBd_015!BN19)*POBd!BN20</f>
        <v>1762054.5095310002</v>
      </c>
      <c r="BO19" s="8">
        <f>(1-'wPOBd_65+'!BO21-wPOBd_015!BO19)*POBd!BO20</f>
        <v>1740297.7137489996</v>
      </c>
      <c r="BP19" s="8">
        <f>(1-'wPOBd_65+'!BP21-wPOBd_015!BP19)*POBd!BP20</f>
        <v>1720551.0000000002</v>
      </c>
      <c r="BQ19" s="8">
        <v>1704290.7503359998</v>
      </c>
      <c r="BR19" s="8">
        <v>1690557</v>
      </c>
      <c r="BS19" s="8">
        <v>1680614</v>
      </c>
      <c r="BT19" s="8">
        <v>1675608</v>
      </c>
      <c r="BU19" s="8">
        <v>1672014</v>
      </c>
      <c r="BV19" s="8">
        <v>1661837</v>
      </c>
      <c r="BW19" s="8">
        <v>1661731</v>
      </c>
      <c r="BX19" s="5">
        <v>1661937</v>
      </c>
      <c r="BY19" s="5">
        <v>1664295</v>
      </c>
      <c r="BZ19" s="5">
        <v>1672473</v>
      </c>
      <c r="CA19" s="5"/>
      <c r="CB19" s="5"/>
      <c r="CC19" s="5"/>
      <c r="CD19" s="5"/>
    </row>
    <row r="20" spans="2:82" ht="16" customHeight="1" x14ac:dyDescent="0.15">
      <c r="B20" s="4" t="s">
        <v>91</v>
      </c>
      <c r="C20" s="8">
        <f>(1-'wPOBd_65+'!C22-wPOBd_015!C20)*POBd!C21</f>
        <v>1268591.7623306497</v>
      </c>
      <c r="D20" s="8">
        <f>(1-'wPOBd_65+'!D22-wPOBd_015!D20)*POBd!D21</f>
        <v>1281539.6657273159</v>
      </c>
      <c r="E20" s="8">
        <f>(1-'wPOBd_65+'!E22-wPOBd_015!E20)*POBd!E21</f>
        <v>1309923.1901007928</v>
      </c>
      <c r="F20" s="8">
        <f>(1-'wPOBd_65+'!F22-wPOBd_015!F20)*POBd!F21</f>
        <v>1340657.056629315</v>
      </c>
      <c r="G20" s="8">
        <f>(1-'wPOBd_65+'!G22-wPOBd_015!G20)*POBd!G21</f>
        <v>1373349.5212522177</v>
      </c>
      <c r="H20" s="8">
        <f>(1-'wPOBd_65+'!H22-wPOBd_015!H20)*POBd!H21</f>
        <v>1407907.7480232515</v>
      </c>
      <c r="I20" s="8">
        <f>(1-'wPOBd_65+'!I22-wPOBd_015!I20)*POBd!I21</f>
        <v>1445116.7083595537</v>
      </c>
      <c r="J20" s="8">
        <f>(1-'wPOBd_65+'!J22-wPOBd_015!J20)*POBd!J21</f>
        <v>1486747.2439089348</v>
      </c>
      <c r="K20" s="8">
        <f>(1-'wPOBd_65+'!K22-wPOBd_015!K20)*POBd!K21</f>
        <v>1533220.5724607983</v>
      </c>
      <c r="L20" s="8">
        <f>(1-'wPOBd_65+'!L22-wPOBd_015!L20)*POBd!L21</f>
        <v>1581757.1406885125</v>
      </c>
      <c r="M20" s="8">
        <f>(1-'wPOBd_65+'!M22-wPOBd_015!M20)*POBd!M21</f>
        <v>1634409.2974056404</v>
      </c>
      <c r="N20" s="8">
        <f>(1-'wPOBd_65+'!N22-wPOBd_015!N20)*POBd!N21</f>
        <v>1690797.9216906326</v>
      </c>
      <c r="O20" s="8">
        <f>(1-'wPOBd_65+'!O22-wPOBd_015!O20)*POBd!O21</f>
        <v>1749554.6141940197</v>
      </c>
      <c r="P20" s="8">
        <f>(1-'wPOBd_65+'!P22-wPOBd_015!P20)*POBd!P21</f>
        <v>1810552.8421609013</v>
      </c>
      <c r="Q20" s="8">
        <f>(1-'wPOBd_65+'!Q22-wPOBd_015!Q20)*POBd!Q21</f>
        <v>1875147.8567692621</v>
      </c>
      <c r="R20" s="8">
        <f>(1-'wPOBd_65+'!R22-wPOBd_015!R20)*POBd!R21</f>
        <v>1943097.9114857286</v>
      </c>
      <c r="S20" s="8">
        <f>(1-'wPOBd_65+'!S22-wPOBd_015!S20)*POBd!S21</f>
        <v>2013986.256299874</v>
      </c>
      <c r="T20" s="8">
        <f>(1-'wPOBd_65+'!T22-wPOBd_015!T20)*POBd!T21</f>
        <v>2088357.6718888599</v>
      </c>
      <c r="U20" s="8">
        <f>(1-'wPOBd_65+'!U22-wPOBd_015!U20)*POBd!U21</f>
        <v>2163711.6008199099</v>
      </c>
      <c r="V20" s="8">
        <f>(1-'wPOBd_65+'!V22-wPOBd_015!V20)*POBd!V21</f>
        <v>2236450.1808141321</v>
      </c>
      <c r="W20" s="8">
        <f>(1-'wPOBd_65+'!W22-wPOBd_015!W20)*POBd!W21</f>
        <v>2309398.1694488144</v>
      </c>
      <c r="X20" s="8">
        <f>(1-'wPOBd_65+'!X22-wPOBd_015!X20)*POBd!X21</f>
        <v>2366267.2565910006</v>
      </c>
      <c r="Y20" s="8">
        <f>(1-'wPOBd_65+'!Y22-wPOBd_015!Y20)*POBd!Y21</f>
        <v>2412173.7389869993</v>
      </c>
      <c r="Z20" s="8">
        <f>(1-'wPOBd_65+'!Z22-wPOBd_015!Z20)*POBd!Z21</f>
        <v>2461766.8223519991</v>
      </c>
      <c r="AA20" s="8">
        <f>(1-'wPOBd_65+'!AA22-wPOBd_015!AA20)*POBd!AA21</f>
        <v>2514817.8105759998</v>
      </c>
      <c r="AB20" s="8">
        <f>(1-'wPOBd_65+'!AB22-wPOBd_015!AB20)*POBd!AB21</f>
        <v>2568930.5244599986</v>
      </c>
      <c r="AC20" s="8">
        <f>(1-'wPOBd_65+'!AC22-wPOBd_015!AC20)*POBd!AC21</f>
        <v>2624929.9457520009</v>
      </c>
      <c r="AD20" s="8">
        <f>(1-'wPOBd_65+'!AD22-wPOBd_015!AD20)*POBd!AD21</f>
        <v>2682503.2540709991</v>
      </c>
      <c r="AE20" s="8">
        <f>(1-'wPOBd_65+'!AE22-wPOBd_015!AE20)*POBd!AE21</f>
        <v>2742488.4000529991</v>
      </c>
      <c r="AF20" s="8">
        <f>(1-'wPOBd_65+'!AF22-wPOBd_015!AF20)*POBd!AF21</f>
        <v>2805808.0697790016</v>
      </c>
      <c r="AG20" s="8">
        <f>(1-'wPOBd_65+'!AG22-wPOBd_015!AG20)*POBd!AG21</f>
        <v>2873278.4089389998</v>
      </c>
      <c r="AH20" s="8">
        <f>(1-'wPOBd_65+'!AH22-wPOBd_015!AH20)*POBd!AH21</f>
        <v>2933518.1832789993</v>
      </c>
      <c r="AI20" s="8">
        <f>(1-'wPOBd_65+'!AI22-wPOBd_015!AI20)*POBd!AI21</f>
        <v>2975982.2707490204</v>
      </c>
      <c r="AJ20" s="8">
        <f>(1-'wPOBd_65+'!AJ22-wPOBd_015!AJ20)*POBd!AJ21</f>
        <v>3019361.9575988362</v>
      </c>
      <c r="AK20" s="8">
        <f>(1-'wPOBd_65+'!AK22-wPOBd_015!AK20)*POBd!AK21</f>
        <v>3062226.2680104333</v>
      </c>
      <c r="AL20" s="8">
        <f>(1-'wPOBd_65+'!AL22-wPOBd_015!AL20)*POBd!AL21</f>
        <v>3103463.9830618091</v>
      </c>
      <c r="AM20" s="8">
        <f>(1-'wPOBd_65+'!AM22-wPOBd_015!AM20)*POBd!AM21</f>
        <v>3143994.9015051848</v>
      </c>
      <c r="AN20" s="8">
        <f>(1-'wPOBd_65+'!AN22-wPOBd_015!AN20)*POBd!AN21</f>
        <v>3184394.1217833129</v>
      </c>
      <c r="AO20" s="8">
        <f>(1-'wPOBd_65+'!AO22-wPOBd_015!AO20)*POBd!AO21</f>
        <v>3225476.3058788609</v>
      </c>
      <c r="AP20" s="8">
        <f>(1-'wPOBd_65+'!AP22-wPOBd_015!AP20)*POBd!AP21</f>
        <v>3266940.79044449</v>
      </c>
      <c r="AQ20" s="8">
        <f>(1-'wPOBd_65+'!AQ22-wPOBd_015!AQ20)*POBd!AQ21</f>
        <v>3308718.7016018461</v>
      </c>
      <c r="AR20" s="8">
        <f>(1-'wPOBd_65+'!AR22-wPOBd_015!AR20)*POBd!AR21</f>
        <v>3354415.8099031635</v>
      </c>
      <c r="AS20" s="8">
        <f>(1-'wPOBd_65+'!AS22-wPOBd_015!AS20)*POBd!AS21</f>
        <v>3410368.3304690383</v>
      </c>
      <c r="AT20" s="8">
        <f>(1-'wPOBd_65+'!AT22-wPOBd_015!AT20)*POBd!AT21</f>
        <v>3465030.2545658313</v>
      </c>
      <c r="AU20" s="8">
        <f>(1-'wPOBd_65+'!AU22-wPOBd_015!AU20)*POBd!AU21</f>
        <v>3516375.9270710335</v>
      </c>
      <c r="AV20" s="8">
        <f>(1-'wPOBd_65+'!AV22-wPOBd_015!AV20)*POBd!AV21</f>
        <v>3564430.6674460862</v>
      </c>
      <c r="AW20" s="8">
        <f>(1-'wPOBd_65+'!AW22-wPOBd_015!AW20)*POBd!AW21</f>
        <v>3608671.9063031762</v>
      </c>
      <c r="AX20" s="8">
        <f>(1-'wPOBd_65+'!AX22-wPOBd_015!AX20)*POBd!AX21</f>
        <v>3650267.2325272067</v>
      </c>
      <c r="AY20" s="8">
        <f>(1-'wPOBd_65+'!AY22-wPOBd_015!AY20)*POBd!AY21</f>
        <v>3689022.1253997292</v>
      </c>
      <c r="AZ20" s="8">
        <f>(1-'wPOBd_65+'!AZ22-wPOBd_015!AZ20)*POBd!AZ21</f>
        <v>3725334.7698961804</v>
      </c>
      <c r="BA20" s="8">
        <f>(1-'wPOBd_65+'!BA22-wPOBd_015!BA20)*POBd!BA21</f>
        <v>3760136.3154406394</v>
      </c>
      <c r="BB20" s="8">
        <f>(1-'wPOBd_65+'!BB22-wPOBd_015!BB20)*POBd!BB21</f>
        <v>3792492.3243640219</v>
      </c>
      <c r="BC20" s="8">
        <f>(1-'wPOBd_65+'!BC22-wPOBd_015!BC20)*POBd!BC21</f>
        <v>3906557.2578690001</v>
      </c>
      <c r="BD20" s="8">
        <f>(1-'wPOBd_65+'!BD22-wPOBd_015!BD20)*POBd!BD21</f>
        <v>4008180.1822839999</v>
      </c>
      <c r="BE20" s="8">
        <f>(1-'wPOBd_65+'!BE22-wPOBd_015!BE20)*POBd!BE21</f>
        <v>4081021.6361649996</v>
      </c>
      <c r="BF20" s="8">
        <f>(1-'wPOBd_65+'!BF22-wPOBd_015!BF20)*POBd!BF21</f>
        <v>4154602.6641619997</v>
      </c>
      <c r="BG20" s="8">
        <f>(1-'wPOBd_65+'!BG22-wPOBd_015!BG20)*POBd!BG21</f>
        <v>4203882.4304559994</v>
      </c>
      <c r="BH20" s="8">
        <f>(1-'wPOBd_65+'!BH22-wPOBd_015!BH20)*POBd!BH21</f>
        <v>4308990.3987149997</v>
      </c>
      <c r="BI20" s="8">
        <f>(1-'wPOBd_65+'!BI22-wPOBd_015!BI20)*POBd!BI21</f>
        <v>4385895.2475889996</v>
      </c>
      <c r="BJ20" s="8">
        <f>(1-'wPOBd_65+'!BJ22-wPOBd_015!BJ20)*POBd!BJ21</f>
        <v>4406138.1635830002</v>
      </c>
      <c r="BK20" s="8">
        <f>(1-'wPOBd_65+'!BK22-wPOBd_015!BK20)*POBd!BK21</f>
        <v>4393737.4804939991</v>
      </c>
      <c r="BL20" s="8">
        <f>(1-'wPOBd_65+'!BL22-wPOBd_015!BL20)*POBd!BL21</f>
        <v>4378429.6608389998</v>
      </c>
      <c r="BM20" s="8">
        <f>(1-'wPOBd_65+'!BM22-wPOBd_015!BM20)*POBd!BM21</f>
        <v>4356460.9011470005</v>
      </c>
      <c r="BN20" s="8">
        <f>(1-'wPOBd_65+'!BN22-wPOBd_015!BN20)*POBd!BN21</f>
        <v>4289859.4513649996</v>
      </c>
      <c r="BO20" s="8">
        <f>(1-'wPOBd_65+'!BO22-wPOBd_015!BO20)*POBd!BO21</f>
        <v>4239326.4123350009</v>
      </c>
      <c r="BP20" s="8">
        <f>(1-'wPOBd_65+'!BP22-wPOBd_015!BP20)*POBd!BP21</f>
        <v>4229855</v>
      </c>
      <c r="BQ20" s="8">
        <v>4241969.6567170005</v>
      </c>
      <c r="BR20" s="8">
        <v>4269329</v>
      </c>
      <c r="BS20" s="8">
        <v>4320592</v>
      </c>
      <c r="BT20" s="8">
        <v>4390217</v>
      </c>
      <c r="BU20" s="8">
        <v>4454444</v>
      </c>
      <c r="BV20" s="8">
        <v>4446922</v>
      </c>
      <c r="BW20" s="8">
        <v>4527100</v>
      </c>
      <c r="BX20" s="5">
        <v>4611087</v>
      </c>
      <c r="BY20" s="5">
        <v>4699029</v>
      </c>
      <c r="BZ20" s="5">
        <v>4775402</v>
      </c>
      <c r="CA20" s="5"/>
      <c r="CB20" s="5"/>
      <c r="CC20" s="5"/>
      <c r="CD20" s="5"/>
    </row>
    <row r="21" spans="2:82" ht="16" customHeight="1" x14ac:dyDescent="0.15">
      <c r="B21" s="4" t="s">
        <v>92</v>
      </c>
      <c r="C21" s="8">
        <f>(1-'wPOBd_65+'!C23-wPOBd_015!C21)*POBd!C22</f>
        <v>475676.48376372101</v>
      </c>
      <c r="D21" s="8">
        <f>(1-'wPOBd_65+'!D23-wPOBd_015!D21)*POBd!D22</f>
        <v>475718.66603754874</v>
      </c>
      <c r="E21" s="8">
        <f>(1-'wPOBd_65+'!E23-wPOBd_015!E21)*POBd!E22</f>
        <v>476888.29709953838</v>
      </c>
      <c r="F21" s="8">
        <f>(1-'wPOBd_65+'!F23-wPOBd_015!F21)*POBd!F22</f>
        <v>478562.37330574082</v>
      </c>
      <c r="G21" s="8">
        <f>(1-'wPOBd_65+'!G23-wPOBd_015!G21)*POBd!G22</f>
        <v>479701.43952789053</v>
      </c>
      <c r="H21" s="8">
        <f>(1-'wPOBd_65+'!H23-wPOBd_015!H21)*POBd!H22</f>
        <v>480601.31747498084</v>
      </c>
      <c r="I21" s="8">
        <f>(1-'wPOBd_65+'!I23-wPOBd_015!I21)*POBd!I22</f>
        <v>481348.57710952056</v>
      </c>
      <c r="J21" s="8">
        <f>(1-'wPOBd_65+'!J23-wPOBd_015!J21)*POBd!J22</f>
        <v>482778.7718105489</v>
      </c>
      <c r="K21" s="8">
        <f>(1-'wPOBd_65+'!K23-wPOBd_015!K21)*POBd!K22</f>
        <v>484475.80341422925</v>
      </c>
      <c r="L21" s="8">
        <f>(1-'wPOBd_65+'!L23-wPOBd_015!L21)*POBd!L22</f>
        <v>486588.398081647</v>
      </c>
      <c r="M21" s="8">
        <f>(1-'wPOBd_65+'!M23-wPOBd_015!M21)*POBd!M22</f>
        <v>488363.69112068485</v>
      </c>
      <c r="N21" s="8">
        <f>(1-'wPOBd_65+'!N23-wPOBd_015!N21)*POBd!N22</f>
        <v>488984.74541485537</v>
      </c>
      <c r="O21" s="8">
        <f>(1-'wPOBd_65+'!O23-wPOBd_015!O21)*POBd!O22</f>
        <v>488293.40052433807</v>
      </c>
      <c r="P21" s="8">
        <f>(1-'wPOBd_65+'!P23-wPOBd_015!P21)*POBd!P22</f>
        <v>487662.87886283232</v>
      </c>
      <c r="Q21" s="8">
        <f>(1-'wPOBd_65+'!Q23-wPOBd_015!Q21)*POBd!Q22</f>
        <v>487422.64421635412</v>
      </c>
      <c r="R21" s="8">
        <f>(1-'wPOBd_65+'!R23-wPOBd_015!R21)*POBd!R22</f>
        <v>487453.78758300591</v>
      </c>
      <c r="S21" s="8">
        <f>(1-'wPOBd_65+'!S23-wPOBd_015!S21)*POBd!S22</f>
        <v>487606.17320134101</v>
      </c>
      <c r="T21" s="8">
        <f>(1-'wPOBd_65+'!T23-wPOBd_015!T21)*POBd!T22</f>
        <v>487975.48879106628</v>
      </c>
      <c r="U21" s="8">
        <f>(1-'wPOBd_65+'!U23-wPOBd_015!U21)*POBd!U22</f>
        <v>487954.22360654391</v>
      </c>
      <c r="V21" s="8">
        <f>(1-'wPOBd_65+'!V23-wPOBd_015!V21)*POBd!V22</f>
        <v>486779.48335020227</v>
      </c>
      <c r="W21" s="8">
        <f>(1-'wPOBd_65+'!W23-wPOBd_015!W21)*POBd!W22</f>
        <v>485146.17070548382</v>
      </c>
      <c r="X21" s="8">
        <f>(1-'wPOBd_65+'!X23-wPOBd_015!X21)*POBd!X22</f>
        <v>486977.2001839999</v>
      </c>
      <c r="Y21" s="8">
        <f>(1-'wPOBd_65+'!Y23-wPOBd_015!Y21)*POBd!Y22</f>
        <v>492460.27012400003</v>
      </c>
      <c r="Z21" s="8">
        <f>(1-'wPOBd_65+'!Z23-wPOBd_015!Z21)*POBd!Z22</f>
        <v>498867.37532899994</v>
      </c>
      <c r="AA21" s="8">
        <f>(1-'wPOBd_65+'!AA23-wPOBd_015!AA21)*POBd!AA22</f>
        <v>506357.2611590001</v>
      </c>
      <c r="AB21" s="8">
        <f>(1-'wPOBd_65+'!AB23-wPOBd_015!AB21)*POBd!AB22</f>
        <v>513584.97563299997</v>
      </c>
      <c r="AC21" s="8">
        <f>(1-'wPOBd_65+'!AC23-wPOBd_015!AC21)*POBd!AC22</f>
        <v>521312.12817199988</v>
      </c>
      <c r="AD21" s="8">
        <f>(1-'wPOBd_65+'!AD23-wPOBd_015!AD21)*POBd!AD22</f>
        <v>529441.70988600014</v>
      </c>
      <c r="AE21" s="8">
        <f>(1-'wPOBd_65+'!AE23-wPOBd_015!AE21)*POBd!AE22</f>
        <v>537533.24874300009</v>
      </c>
      <c r="AF21" s="8">
        <f>(1-'wPOBd_65+'!AF23-wPOBd_015!AF21)*POBd!AF22</f>
        <v>546164.60497900017</v>
      </c>
      <c r="AG21" s="8">
        <f>(1-'wPOBd_65+'!AG23-wPOBd_015!AG21)*POBd!AG22</f>
        <v>555379.66787899996</v>
      </c>
      <c r="AH21" s="8">
        <f>(1-'wPOBd_65+'!AH23-wPOBd_015!AH21)*POBd!AH22</f>
        <v>566183.83823200001</v>
      </c>
      <c r="AI21" s="8">
        <f>(1-'wPOBd_65+'!AI23-wPOBd_015!AI21)*POBd!AI22</f>
        <v>578643.72862661502</v>
      </c>
      <c r="AJ21" s="8">
        <f>(1-'wPOBd_65+'!AJ23-wPOBd_015!AJ21)*POBd!AJ22</f>
        <v>590610.89741146134</v>
      </c>
      <c r="AK21" s="8">
        <f>(1-'wPOBd_65+'!AK23-wPOBd_015!AK21)*POBd!AK22</f>
        <v>601917.9002362428</v>
      </c>
      <c r="AL21" s="8">
        <f>(1-'wPOBd_65+'!AL23-wPOBd_015!AL21)*POBd!AL22</f>
        <v>612581.91180330934</v>
      </c>
      <c r="AM21" s="8">
        <f>(1-'wPOBd_65+'!AM23-wPOBd_015!AM21)*POBd!AM22</f>
        <v>622598.73453423928</v>
      </c>
      <c r="AN21" s="8">
        <f>(1-'wPOBd_65+'!AN23-wPOBd_015!AN21)*POBd!AN22</f>
        <v>631796.76554481208</v>
      </c>
      <c r="AO21" s="8">
        <f>(1-'wPOBd_65+'!AO23-wPOBd_015!AO21)*POBd!AO22</f>
        <v>640935.0686683947</v>
      </c>
      <c r="AP21" s="8">
        <f>(1-'wPOBd_65+'!AP23-wPOBd_015!AP21)*POBd!AP22</f>
        <v>650044.17920796457</v>
      </c>
      <c r="AQ21" s="8">
        <f>(1-'wPOBd_65+'!AQ23-wPOBd_015!AQ21)*POBd!AQ22</f>
        <v>658825.0283981422</v>
      </c>
      <c r="AR21" s="8">
        <f>(1-'wPOBd_65+'!AR23-wPOBd_015!AR21)*POBd!AR22</f>
        <v>669263.84070437541</v>
      </c>
      <c r="AS21" s="8">
        <f>(1-'wPOBd_65+'!AS23-wPOBd_015!AS21)*POBd!AS22</f>
        <v>683362.89125914394</v>
      </c>
      <c r="AT21" s="8">
        <f>(1-'wPOBd_65+'!AT23-wPOBd_015!AT21)*POBd!AT22</f>
        <v>697648.27184799535</v>
      </c>
      <c r="AU21" s="8">
        <f>(1-'wPOBd_65+'!AU23-wPOBd_015!AU21)*POBd!AU22</f>
        <v>712056.68756329932</v>
      </c>
      <c r="AV21" s="8">
        <f>(1-'wPOBd_65+'!AV23-wPOBd_015!AV21)*POBd!AV22</f>
        <v>726385.02264178125</v>
      </c>
      <c r="AW21" s="8">
        <f>(1-'wPOBd_65+'!AW23-wPOBd_015!AW21)*POBd!AW22</f>
        <v>740221.82456157624</v>
      </c>
      <c r="AX21" s="8">
        <f>(1-'wPOBd_65+'!AX23-wPOBd_015!AX21)*POBd!AX22</f>
        <v>753922.99977212853</v>
      </c>
      <c r="AY21" s="8">
        <f>(1-'wPOBd_65+'!AY23-wPOBd_015!AY21)*POBd!AY22</f>
        <v>766751.29903258954</v>
      </c>
      <c r="AZ21" s="8">
        <f>(1-'wPOBd_65+'!AZ23-wPOBd_015!AZ21)*POBd!AZ22</f>
        <v>778589.95781794761</v>
      </c>
      <c r="BA21" s="8">
        <f>(1-'wPOBd_65+'!BA23-wPOBd_015!BA21)*POBd!BA22</f>
        <v>789868.86246238614</v>
      </c>
      <c r="BB21" s="8">
        <f>(1-'wPOBd_65+'!BB23-wPOBd_015!BB21)*POBd!BB22</f>
        <v>800694.2679250011</v>
      </c>
      <c r="BC21" s="8">
        <f>(1-'wPOBd_65+'!BC23-wPOBd_015!BC21)*POBd!BC22</f>
        <v>824438.94182199996</v>
      </c>
      <c r="BD21" s="8">
        <f>(1-'wPOBd_65+'!BD23-wPOBd_015!BD21)*POBd!BD22</f>
        <v>849022.59669699974</v>
      </c>
      <c r="BE21" s="8">
        <f>(1-'wPOBd_65+'!BE23-wPOBd_015!BE21)*POBd!BE22</f>
        <v>872736.27362400002</v>
      </c>
      <c r="BF21" s="8">
        <f>(1-'wPOBd_65+'!BF23-wPOBd_015!BF21)*POBd!BF22</f>
        <v>907322.398529</v>
      </c>
      <c r="BG21" s="8">
        <f>(1-'wPOBd_65+'!BG23-wPOBd_015!BG21)*POBd!BG22</f>
        <v>928931.72750100004</v>
      </c>
      <c r="BH21" s="8">
        <f>(1-'wPOBd_65+'!BH23-wPOBd_015!BH21)*POBd!BH22</f>
        <v>956440.94400699995</v>
      </c>
      <c r="BI21" s="8">
        <f>(1-'wPOBd_65+'!BI23-wPOBd_015!BI21)*POBd!BI22</f>
        <v>973705.79562199989</v>
      </c>
      <c r="BJ21" s="8">
        <f>(1-'wPOBd_65+'!BJ23-wPOBd_015!BJ21)*POBd!BJ22</f>
        <v>982183.683204</v>
      </c>
      <c r="BK21" s="8">
        <f>(1-'wPOBd_65+'!BK23-wPOBd_015!BK21)*POBd!BK22</f>
        <v>983333.92486300005</v>
      </c>
      <c r="BL21" s="8">
        <f>(1-'wPOBd_65+'!BL23-wPOBd_015!BL21)*POBd!BL22</f>
        <v>981450.66976399999</v>
      </c>
      <c r="BM21" s="8">
        <f>(1-'wPOBd_65+'!BM23-wPOBd_015!BM21)*POBd!BM22</f>
        <v>977269.88848100009</v>
      </c>
      <c r="BN21" s="8">
        <f>(1-'wPOBd_65+'!BN23-wPOBd_015!BN21)*POBd!BN22</f>
        <v>972428.33170200011</v>
      </c>
      <c r="BO21" s="8">
        <f>(1-'wPOBd_65+'!BO23-wPOBd_015!BO21)*POBd!BO22</f>
        <v>969118.20318399998</v>
      </c>
      <c r="BP21" s="8">
        <f>(1-'wPOBd_65+'!BP23-wPOBd_015!BP21)*POBd!BP22</f>
        <v>967072.00000000012</v>
      </c>
      <c r="BQ21" s="8">
        <v>968364.66587000014</v>
      </c>
      <c r="BR21" s="8">
        <v>970365</v>
      </c>
      <c r="BS21" s="8">
        <v>974260</v>
      </c>
      <c r="BT21" s="8">
        <v>989698</v>
      </c>
      <c r="BU21" s="8">
        <v>1000711</v>
      </c>
      <c r="BV21" s="8">
        <v>1006285</v>
      </c>
      <c r="BW21" s="8">
        <v>1020704</v>
      </c>
      <c r="BX21" s="5">
        <v>1033005</v>
      </c>
      <c r="BY21" s="5">
        <v>1046269</v>
      </c>
      <c r="BZ21" s="5">
        <v>1060458</v>
      </c>
      <c r="CA21" s="5"/>
      <c r="CB21" s="5"/>
      <c r="CC21" s="5"/>
      <c r="CD21" s="5"/>
    </row>
    <row r="22" spans="2:82" ht="16" customHeight="1" x14ac:dyDescent="0.15">
      <c r="B22" s="4" t="s">
        <v>93</v>
      </c>
      <c r="C22" s="8">
        <f>(1-'wPOBd_65+'!C24-wPOBd_015!C22)*POBd!C23</f>
        <v>248031.76600883249</v>
      </c>
      <c r="D22" s="8">
        <f>(1-'wPOBd_65+'!D24-wPOBd_015!D22)*POBd!D23</f>
        <v>247556.96909708195</v>
      </c>
      <c r="E22" s="8">
        <f>(1-'wPOBd_65+'!E24-wPOBd_015!E22)*POBd!E23</f>
        <v>247640.16803892609</v>
      </c>
      <c r="F22" s="8">
        <f>(1-'wPOBd_65+'!F24-wPOBd_015!F22)*POBd!F23</f>
        <v>247784.97168878111</v>
      </c>
      <c r="G22" s="8">
        <f>(1-'wPOBd_65+'!G24-wPOBd_015!G22)*POBd!G23</f>
        <v>247919.63869134046</v>
      </c>
      <c r="H22" s="8">
        <f>(1-'wPOBd_65+'!H24-wPOBd_015!H22)*POBd!H23</f>
        <v>247877.1360384704</v>
      </c>
      <c r="I22" s="8">
        <f>(1-'wPOBd_65+'!I24-wPOBd_015!I22)*POBd!I23</f>
        <v>247865.82906611857</v>
      </c>
      <c r="J22" s="8">
        <f>(1-'wPOBd_65+'!J24-wPOBd_015!J22)*POBd!J23</f>
        <v>248000.59055669574</v>
      </c>
      <c r="K22" s="8">
        <f>(1-'wPOBd_65+'!K24-wPOBd_015!K22)*POBd!K23</f>
        <v>248237.94559248956</v>
      </c>
      <c r="L22" s="8">
        <f>(1-'wPOBd_65+'!L24-wPOBd_015!L22)*POBd!L23</f>
        <v>248483.80750196808</v>
      </c>
      <c r="M22" s="8">
        <f>(1-'wPOBd_65+'!M24-wPOBd_015!M22)*POBd!M23</f>
        <v>248728.16060517097</v>
      </c>
      <c r="N22" s="8">
        <f>(1-'wPOBd_65+'!N24-wPOBd_015!N22)*POBd!N23</f>
        <v>250646.97939765736</v>
      </c>
      <c r="O22" s="8">
        <f>(1-'wPOBd_65+'!O24-wPOBd_015!O22)*POBd!O23</f>
        <v>254099.79419535529</v>
      </c>
      <c r="P22" s="8">
        <f>(1-'wPOBd_65+'!P24-wPOBd_015!P22)*POBd!P23</f>
        <v>257636.6156877208</v>
      </c>
      <c r="Q22" s="8">
        <f>(1-'wPOBd_65+'!Q24-wPOBd_015!Q22)*POBd!Q23</f>
        <v>261437.11153447771</v>
      </c>
      <c r="R22" s="8">
        <f>(1-'wPOBd_65+'!R24-wPOBd_015!R22)*POBd!R23</f>
        <v>265445.85900120257</v>
      </c>
      <c r="S22" s="8">
        <f>(1-'wPOBd_65+'!S24-wPOBd_015!S22)*POBd!S23</f>
        <v>269588.92830499972</v>
      </c>
      <c r="T22" s="8">
        <f>(1-'wPOBd_65+'!T24-wPOBd_015!T22)*POBd!T23</f>
        <v>273924.1901823649</v>
      </c>
      <c r="U22" s="8">
        <f>(1-'wPOBd_65+'!U24-wPOBd_015!U22)*POBd!U23</f>
        <v>278112.38750218274</v>
      </c>
      <c r="V22" s="8">
        <f>(1-'wPOBd_65+'!V24-wPOBd_015!V22)*POBd!V23</f>
        <v>281702.44210170256</v>
      </c>
      <c r="W22" s="8">
        <f>(1-'wPOBd_65+'!W24-wPOBd_015!W22)*POBd!W23</f>
        <v>285073.29223257711</v>
      </c>
      <c r="X22" s="8">
        <f>(1-'wPOBd_65+'!X24-wPOBd_015!X22)*POBd!X23</f>
        <v>288518.98090900009</v>
      </c>
      <c r="Y22" s="8">
        <f>(1-'wPOBd_65+'!Y24-wPOBd_015!Y22)*POBd!Y23</f>
        <v>291394.15493900003</v>
      </c>
      <c r="Z22" s="8">
        <f>(1-'wPOBd_65+'!Z24-wPOBd_015!Z22)*POBd!Z23</f>
        <v>294200.70608800004</v>
      </c>
      <c r="AA22" s="8">
        <f>(1-'wPOBd_65+'!AA24-wPOBd_015!AA22)*POBd!AA23</f>
        <v>296935.55162499996</v>
      </c>
      <c r="AB22" s="8">
        <f>(1-'wPOBd_65+'!AB24-wPOBd_015!AB22)*POBd!AB23</f>
        <v>299701.40643599996</v>
      </c>
      <c r="AC22" s="8">
        <f>(1-'wPOBd_65+'!AC24-wPOBd_015!AC22)*POBd!AC23</f>
        <v>302692.73373199999</v>
      </c>
      <c r="AD22" s="8">
        <f>(1-'wPOBd_65+'!AD24-wPOBd_015!AD22)*POBd!AD23</f>
        <v>305782.97817399993</v>
      </c>
      <c r="AE22" s="8">
        <f>(1-'wPOBd_65+'!AE24-wPOBd_015!AE22)*POBd!AE23</f>
        <v>308779.44385699992</v>
      </c>
      <c r="AF22" s="8">
        <f>(1-'wPOBd_65+'!AF24-wPOBd_015!AF22)*POBd!AF23</f>
        <v>311980.90741500002</v>
      </c>
      <c r="AG22" s="8">
        <f>(1-'wPOBd_65+'!AG24-wPOBd_015!AG22)*POBd!AG23</f>
        <v>315431.60266899993</v>
      </c>
      <c r="AH22" s="8">
        <f>(1-'wPOBd_65+'!AH24-wPOBd_015!AH22)*POBd!AH23</f>
        <v>318815.358603</v>
      </c>
      <c r="AI22" s="8">
        <f>(1-'wPOBd_65+'!AI24-wPOBd_015!AI22)*POBd!AI23</f>
        <v>322142.92701095046</v>
      </c>
      <c r="AJ22" s="8">
        <f>(1-'wPOBd_65+'!AJ24-wPOBd_015!AJ22)*POBd!AJ23</f>
        <v>325110.79844906414</v>
      </c>
      <c r="AK22" s="8">
        <f>(1-'wPOBd_65+'!AK24-wPOBd_015!AK22)*POBd!AK23</f>
        <v>327938.17566778511</v>
      </c>
      <c r="AL22" s="8">
        <f>(1-'wPOBd_65+'!AL24-wPOBd_015!AL22)*POBd!AL23</f>
        <v>330532.30930226383</v>
      </c>
      <c r="AM22" s="8">
        <f>(1-'wPOBd_65+'!AM24-wPOBd_015!AM22)*POBd!AM23</f>
        <v>332760.14101777907</v>
      </c>
      <c r="AN22" s="8">
        <f>(1-'wPOBd_65+'!AN24-wPOBd_015!AN22)*POBd!AN23</f>
        <v>334761.30711685977</v>
      </c>
      <c r="AO22" s="8">
        <f>(1-'wPOBd_65+'!AO24-wPOBd_015!AO22)*POBd!AO23</f>
        <v>336618.97675732133</v>
      </c>
      <c r="AP22" s="8">
        <f>(1-'wPOBd_65+'!AP24-wPOBd_015!AP22)*POBd!AP23</f>
        <v>338361.81710579369</v>
      </c>
      <c r="AQ22" s="8">
        <f>(1-'wPOBd_65+'!AQ24-wPOBd_015!AQ22)*POBd!AQ23</f>
        <v>340099.29876372666</v>
      </c>
      <c r="AR22" s="8">
        <f>(1-'wPOBd_65+'!AR24-wPOBd_015!AR22)*POBd!AR23</f>
        <v>342617.14401508943</v>
      </c>
      <c r="AS22" s="8">
        <f>(1-'wPOBd_65+'!AS24-wPOBd_015!AS22)*POBd!AS23</f>
        <v>346888.96210307104</v>
      </c>
      <c r="AT22" s="8">
        <f>(1-'wPOBd_65+'!AT24-wPOBd_015!AT22)*POBd!AT23</f>
        <v>351078.92375826644</v>
      </c>
      <c r="AU22" s="8">
        <f>(1-'wPOBd_65+'!AU24-wPOBd_015!AU22)*POBd!AU23</f>
        <v>354903.85797829134</v>
      </c>
      <c r="AV22" s="8">
        <f>(1-'wPOBd_65+'!AV24-wPOBd_015!AV22)*POBd!AV23</f>
        <v>358313.23664992169</v>
      </c>
      <c r="AW22" s="8">
        <f>(1-'wPOBd_65+'!AW24-wPOBd_015!AW22)*POBd!AW23</f>
        <v>361448.69127724553</v>
      </c>
      <c r="AX22" s="8">
        <f>(1-'wPOBd_65+'!AX24-wPOBd_015!AX22)*POBd!AX23</f>
        <v>364395.8039228773</v>
      </c>
      <c r="AY22" s="8">
        <f>(1-'wPOBd_65+'!AY24-wPOBd_015!AY22)*POBd!AY23</f>
        <v>366999.85131562053</v>
      </c>
      <c r="AZ22" s="8">
        <f>(1-'wPOBd_65+'!AZ24-wPOBd_015!AZ22)*POBd!AZ23</f>
        <v>369353.85218055767</v>
      </c>
      <c r="BA22" s="8">
        <f>(1-'wPOBd_65+'!BA24-wPOBd_015!BA22)*POBd!BA23</f>
        <v>371442.13484964991</v>
      </c>
      <c r="BB22" s="8">
        <f>(1-'wPOBd_65+'!BB24-wPOBd_015!BB22)*POBd!BB23</f>
        <v>373204.86526095227</v>
      </c>
      <c r="BC22" s="8">
        <f>(1-'wPOBd_65+'!BC24-wPOBd_015!BC22)*POBd!BC23</f>
        <v>378410.97161800001</v>
      </c>
      <c r="BD22" s="8">
        <f>(1-'wPOBd_65+'!BD24-wPOBd_015!BD22)*POBd!BD23</f>
        <v>384783.88169899996</v>
      </c>
      <c r="BE22" s="8">
        <f>(1-'wPOBd_65+'!BE24-wPOBd_015!BE22)*POBd!BE23</f>
        <v>389951.39447499998</v>
      </c>
      <c r="BF22" s="8">
        <f>(1-'wPOBd_65+'!BF24-wPOBd_015!BF22)*POBd!BF23</f>
        <v>395414.2315220001</v>
      </c>
      <c r="BG22" s="8">
        <f>(1-'wPOBd_65+'!BG24-wPOBd_015!BG22)*POBd!BG23</f>
        <v>400322.43234100007</v>
      </c>
      <c r="BH22" s="8">
        <f>(1-'wPOBd_65+'!BH24-wPOBd_015!BH22)*POBd!BH23</f>
        <v>409071.19076600001</v>
      </c>
      <c r="BI22" s="8">
        <f>(1-'wPOBd_65+'!BI24-wPOBd_015!BI22)*POBd!BI23</f>
        <v>416489.7995640001</v>
      </c>
      <c r="BJ22" s="8">
        <f>(1-'wPOBd_65+'!BJ24-wPOBd_015!BJ22)*POBd!BJ23</f>
        <v>419764.410302</v>
      </c>
      <c r="BK22" s="8">
        <f>(1-'wPOBd_65+'!BK24-wPOBd_015!BK22)*POBd!BK23</f>
        <v>420409.61620799999</v>
      </c>
      <c r="BL22" s="8">
        <f>(1-'wPOBd_65+'!BL24-wPOBd_015!BL22)*POBd!BL23</f>
        <v>419984.09138099995</v>
      </c>
      <c r="BM22" s="8">
        <f>(1-'wPOBd_65+'!BM24-wPOBd_015!BM22)*POBd!BM23</f>
        <v>417725.88180500007</v>
      </c>
      <c r="BN22" s="8">
        <f>(1-'wPOBd_65+'!BN24-wPOBd_015!BN22)*POBd!BN23</f>
        <v>413146.16027299996</v>
      </c>
      <c r="BO22" s="8">
        <f>(1-'wPOBd_65+'!BO24-wPOBd_015!BO22)*POBd!BO23</f>
        <v>409505.44977200008</v>
      </c>
      <c r="BP22" s="8">
        <f>(1-'wPOBd_65+'!BP24-wPOBd_015!BP22)*POBd!BP23</f>
        <v>407737</v>
      </c>
      <c r="BQ22" s="8">
        <v>407565.07503000001</v>
      </c>
      <c r="BR22" s="8">
        <v>408286</v>
      </c>
      <c r="BS22" s="8">
        <v>410998</v>
      </c>
      <c r="BT22" s="8">
        <v>418486</v>
      </c>
      <c r="BU22" s="8">
        <v>422416</v>
      </c>
      <c r="BV22" s="8">
        <v>421938</v>
      </c>
      <c r="BW22" s="8">
        <v>425979</v>
      </c>
      <c r="BX22" s="5">
        <v>430250</v>
      </c>
      <c r="BY22" s="5">
        <v>434772</v>
      </c>
      <c r="BZ22" s="5">
        <v>439334</v>
      </c>
      <c r="CA22" s="5"/>
      <c r="CB22" s="5"/>
      <c r="CC22" s="5"/>
      <c r="CD22" s="5"/>
    </row>
    <row r="23" spans="2:82" ht="16" customHeight="1" x14ac:dyDescent="0.15">
      <c r="B23" s="4" t="s">
        <v>21</v>
      </c>
      <c r="C23" s="8">
        <f>(1-'wPOBd_65+'!C25-wPOBd_015!C23)*POBd!C24</f>
        <v>705977.01562891435</v>
      </c>
      <c r="D23" s="8">
        <f>(1-'wPOBd_65+'!D25-wPOBd_015!D23)*POBd!D24</f>
        <v>710170.19062141795</v>
      </c>
      <c r="E23" s="8">
        <f>(1-'wPOBd_65+'!E25-wPOBd_015!E23)*POBd!E24</f>
        <v>721400.56028113829</v>
      </c>
      <c r="F23" s="8">
        <f>(1-'wPOBd_65+'!F25-wPOBd_015!F23)*POBd!F24</f>
        <v>733779.46032041009</v>
      </c>
      <c r="G23" s="8">
        <f>(1-'wPOBd_65+'!G25-wPOBd_015!G23)*POBd!G24</f>
        <v>746441.5270427583</v>
      </c>
      <c r="H23" s="8">
        <f>(1-'wPOBd_65+'!H25-wPOBd_015!H23)*POBd!H24</f>
        <v>760220.14474907238</v>
      </c>
      <c r="I23" s="8">
        <f>(1-'wPOBd_65+'!I25-wPOBd_015!I23)*POBd!I24</f>
        <v>774807.94265133131</v>
      </c>
      <c r="J23" s="8">
        <f>(1-'wPOBd_65+'!J25-wPOBd_015!J23)*POBd!J24</f>
        <v>791642.98841295857</v>
      </c>
      <c r="K23" s="8">
        <f>(1-'wPOBd_65+'!K25-wPOBd_015!K23)*POBd!K24</f>
        <v>810250.75332912209</v>
      </c>
      <c r="L23" s="8">
        <f>(1-'wPOBd_65+'!L25-wPOBd_015!L23)*POBd!L24</f>
        <v>831080.2282574845</v>
      </c>
      <c r="M23" s="8">
        <f>(1-'wPOBd_65+'!M25-wPOBd_015!M23)*POBd!M24</f>
        <v>852374.82502734079</v>
      </c>
      <c r="N23" s="8">
        <f>(1-'wPOBd_65+'!N25-wPOBd_015!N23)*POBd!N24</f>
        <v>875606.54052925424</v>
      </c>
      <c r="O23" s="8">
        <f>(1-'wPOBd_65+'!O25-wPOBd_015!O23)*POBd!O24</f>
        <v>900995.64264518057</v>
      </c>
      <c r="P23" s="8">
        <f>(1-'wPOBd_65+'!P25-wPOBd_015!P23)*POBd!P24</f>
        <v>927253.8752985514</v>
      </c>
      <c r="Q23" s="8">
        <f>(1-'wPOBd_65+'!Q25-wPOBd_015!Q23)*POBd!Q24</f>
        <v>955069.06943284103</v>
      </c>
      <c r="R23" s="8">
        <f>(1-'wPOBd_65+'!R25-wPOBd_015!R23)*POBd!R24</f>
        <v>984290.63434358523</v>
      </c>
      <c r="S23" s="8">
        <f>(1-'wPOBd_65+'!S25-wPOBd_015!S23)*POBd!S24</f>
        <v>1014680.5721353359</v>
      </c>
      <c r="T23" s="8">
        <f>(1-'wPOBd_65+'!T25-wPOBd_015!T23)*POBd!T24</f>
        <v>1046503.9471843297</v>
      </c>
      <c r="U23" s="8">
        <f>(1-'wPOBd_65+'!U25-wPOBd_015!U23)*POBd!U24</f>
        <v>1078497.6198679321</v>
      </c>
      <c r="V23" s="8">
        <f>(1-'wPOBd_65+'!V25-wPOBd_015!V23)*POBd!V24</f>
        <v>1108861.9452966505</v>
      </c>
      <c r="W23" s="8">
        <f>(1-'wPOBd_65+'!W25-wPOBd_015!W23)*POBd!W24</f>
        <v>1139034.6042110249</v>
      </c>
      <c r="X23" s="8">
        <f>(1-'wPOBd_65+'!X25-wPOBd_015!X23)*POBd!X24</f>
        <v>1160899.7116829997</v>
      </c>
      <c r="Y23" s="8">
        <f>(1-'wPOBd_65+'!Y25-wPOBd_015!Y23)*POBd!Y24</f>
        <v>1177622.4489859997</v>
      </c>
      <c r="Z23" s="8">
        <f>(1-'wPOBd_65+'!Z25-wPOBd_015!Z23)*POBd!Z24</f>
        <v>1195993.7709000001</v>
      </c>
      <c r="AA23" s="8">
        <f>(1-'wPOBd_65+'!AA25-wPOBd_015!AA23)*POBd!AA24</f>
        <v>1216164.8469649998</v>
      </c>
      <c r="AB23" s="8">
        <f>(1-'wPOBd_65+'!AB25-wPOBd_015!AB23)*POBd!AB24</f>
        <v>1236631.6435430001</v>
      </c>
      <c r="AC23" s="8">
        <f>(1-'wPOBd_65+'!AC25-wPOBd_015!AC23)*POBd!AC24</f>
        <v>1257341.6370049997</v>
      </c>
      <c r="AD23" s="8">
        <f>(1-'wPOBd_65+'!AD25-wPOBd_015!AD23)*POBd!AD24</f>
        <v>1278602.1151229998</v>
      </c>
      <c r="AE23" s="8">
        <f>(1-'wPOBd_65+'!AE25-wPOBd_015!AE23)*POBd!AE24</f>
        <v>1300338.2704130001</v>
      </c>
      <c r="AF23" s="8">
        <f>(1-'wPOBd_65+'!AF25-wPOBd_015!AF23)*POBd!AF24</f>
        <v>1323163.2358929997</v>
      </c>
      <c r="AG23" s="8">
        <f>(1-'wPOBd_65+'!AG25-wPOBd_015!AG23)*POBd!AG24</f>
        <v>1347605.9493570004</v>
      </c>
      <c r="AH23" s="8">
        <f>(1-'wPOBd_65+'!AH25-wPOBd_015!AH23)*POBd!AH24</f>
        <v>1368934.2982149995</v>
      </c>
      <c r="AI23" s="8">
        <f>(1-'wPOBd_65+'!AI25-wPOBd_015!AI23)*POBd!AI24</f>
        <v>1382267.2887530818</v>
      </c>
      <c r="AJ23" s="8">
        <f>(1-'wPOBd_65+'!AJ25-wPOBd_015!AJ23)*POBd!AJ24</f>
        <v>1394354.9562781656</v>
      </c>
      <c r="AK23" s="8">
        <f>(1-'wPOBd_65+'!AK25-wPOBd_015!AK23)*POBd!AK24</f>
        <v>1405221.7663386217</v>
      </c>
      <c r="AL23" s="8">
        <f>(1-'wPOBd_65+'!AL25-wPOBd_015!AL23)*POBd!AL24</f>
        <v>1414331.1481201116</v>
      </c>
      <c r="AM23" s="8">
        <f>(1-'wPOBd_65+'!AM25-wPOBd_015!AM23)*POBd!AM24</f>
        <v>1421727.0870151033</v>
      </c>
      <c r="AN23" s="8">
        <f>(1-'wPOBd_65+'!AN25-wPOBd_015!AN23)*POBd!AN24</f>
        <v>1428696.7494571321</v>
      </c>
      <c r="AO23" s="8">
        <f>(1-'wPOBd_65+'!AO25-wPOBd_015!AO23)*POBd!AO24</f>
        <v>1435362.1301452129</v>
      </c>
      <c r="AP23" s="8">
        <f>(1-'wPOBd_65+'!AP25-wPOBd_015!AP23)*POBd!AP24</f>
        <v>1440853.1632904653</v>
      </c>
      <c r="AQ23" s="8">
        <f>(1-'wPOBd_65+'!AQ25-wPOBd_015!AQ23)*POBd!AQ24</f>
        <v>1445016.3264689578</v>
      </c>
      <c r="AR23" s="8">
        <f>(1-'wPOBd_65+'!AR25-wPOBd_015!AR23)*POBd!AR24</f>
        <v>1450159.1292460239</v>
      </c>
      <c r="AS23" s="8">
        <f>(1-'wPOBd_65+'!AS25-wPOBd_015!AS23)*POBd!AS24</f>
        <v>1458462.8030669882</v>
      </c>
      <c r="AT23" s="8">
        <f>(1-'wPOBd_65+'!AT25-wPOBd_015!AT23)*POBd!AT24</f>
        <v>1465303.186494339</v>
      </c>
      <c r="AU23" s="8">
        <f>(1-'wPOBd_65+'!AU25-wPOBd_015!AU23)*POBd!AU24</f>
        <v>1469892.9275903325</v>
      </c>
      <c r="AV23" s="8">
        <f>(1-'wPOBd_65+'!AV25-wPOBd_015!AV23)*POBd!AV24</f>
        <v>1472023.0416071587</v>
      </c>
      <c r="AW23" s="8">
        <f>(1-'wPOBd_65+'!AW25-wPOBd_015!AW23)*POBd!AW24</f>
        <v>1471094.3150937853</v>
      </c>
      <c r="AX23" s="8">
        <f>(1-'wPOBd_65+'!AX25-wPOBd_015!AX23)*POBd!AX24</f>
        <v>1468335.8305385001</v>
      </c>
      <c r="AY23" s="8">
        <f>(1-'wPOBd_65+'!AY25-wPOBd_015!AY23)*POBd!AY24</f>
        <v>1464087.2544539568</v>
      </c>
      <c r="AZ23" s="8">
        <f>(1-'wPOBd_65+'!AZ25-wPOBd_015!AZ23)*POBd!AZ24</f>
        <v>1458768.9143431413</v>
      </c>
      <c r="BA23" s="8">
        <f>(1-'wPOBd_65+'!BA25-wPOBd_015!BA23)*POBd!BA24</f>
        <v>1452735.7700872519</v>
      </c>
      <c r="BB23" s="8">
        <f>(1-'wPOBd_65+'!BB25-wPOBd_015!BB23)*POBd!BB24</f>
        <v>1445746.0816200739</v>
      </c>
      <c r="BC23" s="8">
        <f>(1-'wPOBd_65+'!BC25-wPOBd_015!BC23)*POBd!BC24</f>
        <v>1444381.6947679999</v>
      </c>
      <c r="BD23" s="8">
        <f>(1-'wPOBd_65+'!BD25-wPOBd_015!BD23)*POBd!BD24</f>
        <v>1447545.4224429999</v>
      </c>
      <c r="BE23" s="8">
        <f>(1-'wPOBd_65+'!BE25-wPOBd_015!BE23)*POBd!BE24</f>
        <v>1452672.77192</v>
      </c>
      <c r="BF23" s="8">
        <f>(1-'wPOBd_65+'!BF25-wPOBd_015!BF23)*POBd!BF24</f>
        <v>1457734.0332570001</v>
      </c>
      <c r="BG23" s="8">
        <f>(1-'wPOBd_65+'!BG25-wPOBd_015!BG23)*POBd!BG24</f>
        <v>1458907.5297979999</v>
      </c>
      <c r="BH23" s="8">
        <f>(1-'wPOBd_65+'!BH25-wPOBd_015!BH23)*POBd!BH24</f>
        <v>1464713.520767</v>
      </c>
      <c r="BI23" s="8">
        <f>(1-'wPOBd_65+'!BI25-wPOBd_015!BI23)*POBd!BI24</f>
        <v>1467121.0636780001</v>
      </c>
      <c r="BJ23" s="8">
        <f>(1-'wPOBd_65+'!BJ25-wPOBd_015!BJ23)*POBd!BJ24</f>
        <v>1462655.4501390001</v>
      </c>
      <c r="BK23" s="8">
        <f>(1-'wPOBd_65+'!BK25-wPOBd_015!BK23)*POBd!BK24</f>
        <v>1451466.4926749996</v>
      </c>
      <c r="BL23" s="8">
        <f>(1-'wPOBd_65+'!BL25-wPOBd_015!BL23)*POBd!BL24</f>
        <v>1438748.5139349999</v>
      </c>
      <c r="BM23" s="8">
        <f>(1-'wPOBd_65+'!BM25-wPOBd_015!BM23)*POBd!BM24</f>
        <v>1422143.5943179999</v>
      </c>
      <c r="BN23" s="8">
        <f>(1-'wPOBd_65+'!BN25-wPOBd_015!BN23)*POBd!BN24</f>
        <v>1400860.6587139999</v>
      </c>
      <c r="BO23" s="8">
        <f>(1-'wPOBd_65+'!BO25-wPOBd_015!BO23)*POBd!BO24</f>
        <v>1383020.7030230002</v>
      </c>
      <c r="BP23" s="8">
        <f>(1-'wPOBd_65+'!BP25-wPOBd_015!BP23)*POBd!BP24</f>
        <v>1370835</v>
      </c>
      <c r="BQ23" s="8">
        <v>1364010.5225120001</v>
      </c>
      <c r="BR23" s="8">
        <v>1359012</v>
      </c>
      <c r="BS23" s="8">
        <v>1356847</v>
      </c>
      <c r="BT23" s="8">
        <v>1385410</v>
      </c>
      <c r="BU23" s="8">
        <v>1392900</v>
      </c>
      <c r="BV23" s="8">
        <v>1383467</v>
      </c>
      <c r="BW23" s="8">
        <v>1385385</v>
      </c>
      <c r="BX23" s="5">
        <v>1391436</v>
      </c>
      <c r="BY23" s="5">
        <v>1400417</v>
      </c>
      <c r="BZ23" s="5">
        <v>1407554</v>
      </c>
      <c r="CA23" s="5"/>
      <c r="CB23" s="5"/>
      <c r="CC23" s="5"/>
      <c r="CD23" s="5"/>
    </row>
    <row r="24" spans="2:82" ht="16" customHeight="1" x14ac:dyDescent="0.15">
      <c r="B24" s="4" t="s">
        <v>22</v>
      </c>
      <c r="C24" s="8">
        <f>(1-'wPOBd_65+'!C26-wPOBd_015!C24)*POBd!C25</f>
        <v>150383.58158111546</v>
      </c>
      <c r="D24" s="8">
        <f>(1-'wPOBd_65+'!D26-wPOBd_015!D24)*POBd!D25</f>
        <v>150036.20746056153</v>
      </c>
      <c r="E24" s="8">
        <f>(1-'wPOBd_65+'!E26-wPOBd_015!E24)*POBd!E25</f>
        <v>149907.84302795844</v>
      </c>
      <c r="F24" s="8">
        <f>(1-'wPOBd_65+'!F26-wPOBd_015!F24)*POBd!F25</f>
        <v>149681.23075484371</v>
      </c>
      <c r="G24" s="8">
        <f>(1-'wPOBd_65+'!G26-wPOBd_015!G24)*POBd!G25</f>
        <v>149528.73422471521</v>
      </c>
      <c r="H24" s="8">
        <f>(1-'wPOBd_65+'!H26-wPOBd_015!H24)*POBd!H25</f>
        <v>149285.72806128976</v>
      </c>
      <c r="I24" s="8">
        <f>(1-'wPOBd_65+'!I26-wPOBd_015!I24)*POBd!I25</f>
        <v>148880.59444246595</v>
      </c>
      <c r="J24" s="8">
        <f>(1-'wPOBd_65+'!J26-wPOBd_015!J24)*POBd!J25</f>
        <v>148643.62658380158</v>
      </c>
      <c r="K24" s="8">
        <f>(1-'wPOBd_65+'!K26-wPOBd_015!K24)*POBd!K25</f>
        <v>148556.9593733559</v>
      </c>
      <c r="L24" s="8">
        <f>(1-'wPOBd_65+'!L26-wPOBd_015!L24)*POBd!L25</f>
        <v>148362.6853269925</v>
      </c>
      <c r="M24" s="8">
        <f>(1-'wPOBd_65+'!M26-wPOBd_015!M24)*POBd!M25</f>
        <v>148352.92102115357</v>
      </c>
      <c r="N24" s="8">
        <f>(1-'wPOBd_65+'!N26-wPOBd_015!N24)*POBd!N25</f>
        <v>148228.95909481382</v>
      </c>
      <c r="O24" s="8">
        <f>(1-'wPOBd_65+'!O26-wPOBd_015!O24)*POBd!O25</f>
        <v>148030.72836688627</v>
      </c>
      <c r="P24" s="8">
        <f>(1-'wPOBd_65+'!P26-wPOBd_015!P24)*POBd!P25</f>
        <v>147853.50935195369</v>
      </c>
      <c r="Q24" s="8">
        <f>(1-'wPOBd_65+'!Q26-wPOBd_015!Q24)*POBd!Q25</f>
        <v>147797.69027056973</v>
      </c>
      <c r="R24" s="8">
        <f>(1-'wPOBd_65+'!R26-wPOBd_015!R24)*POBd!R25</f>
        <v>147824.32563715972</v>
      </c>
      <c r="S24" s="8">
        <f>(1-'wPOBd_65+'!S26-wPOBd_015!S24)*POBd!S25</f>
        <v>147891.659400765</v>
      </c>
      <c r="T24" s="8">
        <f>(1-'wPOBd_65+'!T26-wPOBd_015!T24)*POBd!T25</f>
        <v>148027.1956729152</v>
      </c>
      <c r="U24" s="8">
        <f>(1-'wPOBd_65+'!U26-wPOBd_015!U24)*POBd!U25</f>
        <v>148045.73603910135</v>
      </c>
      <c r="V24" s="8">
        <f>(1-'wPOBd_65+'!V26-wPOBd_015!V24)*POBd!V25</f>
        <v>147716.65375245357</v>
      </c>
      <c r="W24" s="8">
        <f>(1-'wPOBd_65+'!W26-wPOBd_015!W24)*POBd!W25</f>
        <v>147250.70165148762</v>
      </c>
      <c r="X24" s="8">
        <f>(1-'wPOBd_65+'!X26-wPOBd_015!X24)*POBd!X25</f>
        <v>147625.86322599999</v>
      </c>
      <c r="Y24" s="8">
        <f>(1-'wPOBd_65+'!Y26-wPOBd_015!Y24)*POBd!Y25</f>
        <v>148742.39405500001</v>
      </c>
      <c r="Z24" s="8">
        <f>(1-'wPOBd_65+'!Z26-wPOBd_015!Z24)*POBd!Z25</f>
        <v>149880.68048799998</v>
      </c>
      <c r="AA24" s="8">
        <f>(1-'wPOBd_65+'!AA26-wPOBd_015!AA24)*POBd!AA25</f>
        <v>150977.01463499997</v>
      </c>
      <c r="AB24" s="8">
        <f>(1-'wPOBd_65+'!AB26-wPOBd_015!AB24)*POBd!AB25</f>
        <v>152036.70746099998</v>
      </c>
      <c r="AC24" s="8">
        <f>(1-'wPOBd_65+'!AC26-wPOBd_015!AC24)*POBd!AC25</f>
        <v>153457.59101599999</v>
      </c>
      <c r="AD24" s="8">
        <f>(1-'wPOBd_65+'!AD26-wPOBd_015!AD24)*POBd!AD25</f>
        <v>155075.23020599995</v>
      </c>
      <c r="AE24" s="8">
        <f>(1-'wPOBd_65+'!AE26-wPOBd_015!AE24)*POBd!AE25</f>
        <v>156576.728152</v>
      </c>
      <c r="AF24" s="8">
        <f>(1-'wPOBd_65+'!AF26-wPOBd_015!AF24)*POBd!AF25</f>
        <v>158013.90111999997</v>
      </c>
      <c r="AG24" s="8">
        <f>(1-'wPOBd_65+'!AG26-wPOBd_015!AG24)*POBd!AG25</f>
        <v>159515.65145799998</v>
      </c>
      <c r="AH24" s="8">
        <f>(1-'wPOBd_65+'!AH26-wPOBd_015!AH24)*POBd!AH25</f>
        <v>160816.71924700006</v>
      </c>
      <c r="AI24" s="8">
        <f>(1-'wPOBd_65+'!AI26-wPOBd_015!AI24)*POBd!AI25</f>
        <v>162158.18911244301</v>
      </c>
      <c r="AJ24" s="8">
        <f>(1-'wPOBd_65+'!AJ26-wPOBd_015!AJ24)*POBd!AJ25</f>
        <v>163609.19441582894</v>
      </c>
      <c r="AK24" s="8">
        <f>(1-'wPOBd_65+'!AK26-wPOBd_015!AK24)*POBd!AK25</f>
        <v>164950.72194663677</v>
      </c>
      <c r="AL24" s="8">
        <f>(1-'wPOBd_65+'!AL26-wPOBd_015!AL24)*POBd!AL25</f>
        <v>166068.18785845162</v>
      </c>
      <c r="AM24" s="8">
        <f>(1-'wPOBd_65+'!AM26-wPOBd_015!AM24)*POBd!AM25</f>
        <v>166860.16743328332</v>
      </c>
      <c r="AN24" s="8">
        <f>(1-'wPOBd_65+'!AN26-wPOBd_015!AN24)*POBd!AN25</f>
        <v>167585.89912682143</v>
      </c>
      <c r="AO24" s="8">
        <f>(1-'wPOBd_65+'!AO26-wPOBd_015!AO24)*POBd!AO25</f>
        <v>168326.06272816836</v>
      </c>
      <c r="AP24" s="8">
        <f>(1-'wPOBd_65+'!AP26-wPOBd_015!AP24)*POBd!AP25</f>
        <v>169057.14484513152</v>
      </c>
      <c r="AQ24" s="8">
        <f>(1-'wPOBd_65+'!AQ26-wPOBd_015!AQ24)*POBd!AQ25</f>
        <v>169750.08696081891</v>
      </c>
      <c r="AR24" s="8">
        <f>(1-'wPOBd_65+'!AR26-wPOBd_015!AR24)*POBd!AR25</f>
        <v>170812.83816005397</v>
      </c>
      <c r="AS24" s="8">
        <f>(1-'wPOBd_65+'!AS26-wPOBd_015!AS24)*POBd!AS25</f>
        <v>172491.14338015451</v>
      </c>
      <c r="AT24" s="8">
        <f>(1-'wPOBd_65+'!AT26-wPOBd_015!AT24)*POBd!AT25</f>
        <v>174248.83060963158</v>
      </c>
      <c r="AU24" s="8">
        <f>(1-'wPOBd_65+'!AU26-wPOBd_015!AU24)*POBd!AU25</f>
        <v>176038.89268518295</v>
      </c>
      <c r="AV24" s="8">
        <f>(1-'wPOBd_65+'!AV26-wPOBd_015!AV24)*POBd!AV25</f>
        <v>177620.23832294045</v>
      </c>
      <c r="AW24" s="8">
        <f>(1-'wPOBd_65+'!AW26-wPOBd_015!AW24)*POBd!AW25</f>
        <v>179019.95882584483</v>
      </c>
      <c r="AX24" s="8">
        <f>(1-'wPOBd_65+'!AX26-wPOBd_015!AX24)*POBd!AX25</f>
        <v>180251.92487065279</v>
      </c>
      <c r="AY24" s="8">
        <f>(1-'wPOBd_65+'!AY26-wPOBd_015!AY24)*POBd!AY25</f>
        <v>181229.20950751883</v>
      </c>
      <c r="AZ24" s="8">
        <f>(1-'wPOBd_65+'!AZ26-wPOBd_015!AZ24)*POBd!AZ25</f>
        <v>182081.22516198078</v>
      </c>
      <c r="BA24" s="8">
        <f>(1-'wPOBd_65+'!BA26-wPOBd_015!BA24)*POBd!BA25</f>
        <v>182834.13721641546</v>
      </c>
      <c r="BB24" s="8">
        <f>(1-'wPOBd_65+'!BB26-wPOBd_015!BB24)*POBd!BB25</f>
        <v>183601.86803618717</v>
      </c>
      <c r="BC24" s="8">
        <f>(1-'wPOBd_65+'!BC26-wPOBd_015!BC24)*POBd!BC25</f>
        <v>187442.39737900003</v>
      </c>
      <c r="BD24" s="8">
        <f>(1-'wPOBd_65+'!BD26-wPOBd_015!BD24)*POBd!BD25</f>
        <v>192323.26396800001</v>
      </c>
      <c r="BE24" s="8">
        <f>(1-'wPOBd_65+'!BE26-wPOBd_015!BE24)*POBd!BE25</f>
        <v>197763.95869299994</v>
      </c>
      <c r="BF24" s="8">
        <f>(1-'wPOBd_65+'!BF26-wPOBd_015!BF24)*POBd!BF25</f>
        <v>202591.23243899998</v>
      </c>
      <c r="BG24" s="8">
        <f>(1-'wPOBd_65+'!BG26-wPOBd_015!BG24)*POBd!BG25</f>
        <v>205017.14015800002</v>
      </c>
      <c r="BH24" s="8">
        <f>(1-'wPOBd_65+'!BH26-wPOBd_015!BH24)*POBd!BH25</f>
        <v>210170.48474999997</v>
      </c>
      <c r="BI24" s="8">
        <f>(1-'wPOBd_65+'!BI26-wPOBd_015!BI24)*POBd!BI25</f>
        <v>213790.16765599998</v>
      </c>
      <c r="BJ24" s="8">
        <f>(1-'wPOBd_65+'!BJ26-wPOBd_015!BJ24)*POBd!BJ25</f>
        <v>213266.754977</v>
      </c>
      <c r="BK24" s="8">
        <f>(1-'wPOBd_65+'!BK26-wPOBd_015!BK24)*POBd!BK25</f>
        <v>211857.55898499998</v>
      </c>
      <c r="BL24" s="8">
        <f>(1-'wPOBd_65+'!BL26-wPOBd_015!BL24)*POBd!BL25</f>
        <v>211270.599349</v>
      </c>
      <c r="BM24" s="8">
        <f>(1-'wPOBd_65+'!BM26-wPOBd_015!BM24)*POBd!BM25</f>
        <v>209277.414659</v>
      </c>
      <c r="BN24" s="8">
        <f>(1-'wPOBd_65+'!BN26-wPOBd_015!BN24)*POBd!BN25</f>
        <v>205391.08408199999</v>
      </c>
      <c r="BO24" s="8">
        <f>(1-'wPOBd_65+'!BO26-wPOBd_015!BO24)*POBd!BO25</f>
        <v>202123.50024700002</v>
      </c>
      <c r="BP24" s="8">
        <f>(1-'wPOBd_65+'!BP26-wPOBd_015!BP24)*POBd!BP25</f>
        <v>200330</v>
      </c>
      <c r="BQ24" s="8">
        <v>199453.03909500001</v>
      </c>
      <c r="BR24" s="8">
        <v>198579</v>
      </c>
      <c r="BS24" s="8">
        <v>198330</v>
      </c>
      <c r="BT24" s="8">
        <v>201578</v>
      </c>
      <c r="BU24" s="8">
        <v>203040</v>
      </c>
      <c r="BV24" s="8">
        <v>202840</v>
      </c>
      <c r="BW24" s="8">
        <v>203652</v>
      </c>
      <c r="BX24" s="5">
        <v>205050</v>
      </c>
      <c r="BY24" s="5">
        <v>206201</v>
      </c>
      <c r="BZ24" s="5">
        <v>207980</v>
      </c>
      <c r="CA24" s="5"/>
      <c r="CB24" s="5"/>
      <c r="CC24" s="5"/>
      <c r="CD24" s="5"/>
    </row>
    <row r="25" spans="2:82" ht="16" customHeight="1" x14ac:dyDescent="0.15">
      <c r="B25" s="4" t="s">
        <v>23</v>
      </c>
      <c r="C25" s="8">
        <f>(1-'wPOBd_65+'!C27-wPOBd_015!C25)*POBd!C26</f>
        <v>89296.442468393274</v>
      </c>
      <c r="D25" s="8">
        <f>(1-'wPOBd_65+'!D27-wPOBd_015!D25)*POBd!D26</f>
        <v>89220.570613507763</v>
      </c>
      <c r="E25" s="8">
        <f>(1-'wPOBd_65+'!E27-wPOBd_015!E25)*POBd!E26</f>
        <v>89136.064689824168</v>
      </c>
      <c r="F25" s="8">
        <f>(1-'wPOBd_65+'!F27-wPOBd_015!F25)*POBd!F26</f>
        <v>89065.898623432076</v>
      </c>
      <c r="G25" s="8">
        <f>(1-'wPOBd_65+'!G27-wPOBd_015!G25)*POBd!G26</f>
        <v>88908.708025732485</v>
      </c>
      <c r="H25" s="8">
        <f>(1-'wPOBd_65+'!H27-wPOBd_015!H25)*POBd!H26</f>
        <v>88804.177031050276</v>
      </c>
      <c r="I25" s="8">
        <f>(1-'wPOBd_65+'!I27-wPOBd_015!I25)*POBd!I26</f>
        <v>88755.707695274759</v>
      </c>
      <c r="J25" s="8">
        <f>(1-'wPOBd_65+'!J27-wPOBd_015!J25)*POBd!J26</f>
        <v>88879.900438286597</v>
      </c>
      <c r="K25" s="8">
        <f>(1-'wPOBd_65+'!K27-wPOBd_015!K25)*POBd!K26</f>
        <v>89115.899656163747</v>
      </c>
      <c r="L25" s="8">
        <f>(1-'wPOBd_65+'!L27-wPOBd_015!L25)*POBd!L26</f>
        <v>89313.289230806186</v>
      </c>
      <c r="M25" s="8">
        <f>(1-'wPOBd_65+'!M27-wPOBd_015!M25)*POBd!M26</f>
        <v>89516.644530993377</v>
      </c>
      <c r="N25" s="8">
        <f>(1-'wPOBd_65+'!N27-wPOBd_015!N25)*POBd!N26</f>
        <v>88690.429328167491</v>
      </c>
      <c r="O25" s="8">
        <f>(1-'wPOBd_65+'!O27-wPOBd_015!O25)*POBd!O26</f>
        <v>86703.734067951737</v>
      </c>
      <c r="P25" s="8">
        <f>(1-'wPOBd_65+'!P27-wPOBd_015!P25)*POBd!P26</f>
        <v>84818.940843936653</v>
      </c>
      <c r="Q25" s="8">
        <f>(1-'wPOBd_65+'!Q27-wPOBd_015!Q25)*POBd!Q26</f>
        <v>82969.290215533809</v>
      </c>
      <c r="R25" s="8">
        <f>(1-'wPOBd_65+'!R27-wPOBd_015!R25)*POBd!R26</f>
        <v>81153.043607941639</v>
      </c>
      <c r="S25" s="8">
        <f>(1-'wPOBd_65+'!S27-wPOBd_015!S25)*POBd!S26</f>
        <v>79369.747307787256</v>
      </c>
      <c r="T25" s="8">
        <f>(1-'wPOBd_65+'!T27-wPOBd_015!T25)*POBd!T26</f>
        <v>77618.947601697786</v>
      </c>
      <c r="U25" s="8">
        <f>(1-'wPOBd_65+'!U27-wPOBd_015!U25)*POBd!U26</f>
        <v>75900.190776300355</v>
      </c>
      <c r="V25" s="8">
        <f>(1-'wPOBd_65+'!V27-wPOBd_015!V25)*POBd!V26</f>
        <v>74211.839081987404</v>
      </c>
      <c r="W25" s="8">
        <f>(1-'wPOBd_65+'!W27-wPOBd_015!W25)*POBd!W26</f>
        <v>72554.65164881901</v>
      </c>
      <c r="X25" s="8">
        <f>(1-'wPOBd_65+'!X27-wPOBd_015!X25)*POBd!X26</f>
        <v>71294.24527900001</v>
      </c>
      <c r="Y25" s="8">
        <f>(1-'wPOBd_65+'!Y27-wPOBd_015!Y25)*POBd!Y26</f>
        <v>71292.143708999982</v>
      </c>
      <c r="Z25" s="8">
        <f>(1-'wPOBd_65+'!Z27-wPOBd_015!Z25)*POBd!Z26</f>
        <v>71369.853555000023</v>
      </c>
      <c r="AA25" s="8">
        <f>(1-'wPOBd_65+'!AA27-wPOBd_015!AA25)*POBd!AA26</f>
        <v>71475.666076000023</v>
      </c>
      <c r="AB25" s="8">
        <f>(1-'wPOBd_65+'!AB27-wPOBd_015!AB25)*POBd!AB26</f>
        <v>71450.332729999995</v>
      </c>
      <c r="AC25" s="8">
        <f>(1-'wPOBd_65+'!AC27-wPOBd_015!AC25)*POBd!AC26</f>
        <v>71484.480903000003</v>
      </c>
      <c r="AD25" s="8">
        <f>(1-'wPOBd_65+'!AD27-wPOBd_015!AD25)*POBd!AD26</f>
        <v>71460.627025999987</v>
      </c>
      <c r="AE25" s="8">
        <f>(1-'wPOBd_65+'!AE27-wPOBd_015!AE25)*POBd!AE26</f>
        <v>71332.373049000002</v>
      </c>
      <c r="AF25" s="8">
        <f>(1-'wPOBd_65+'!AF27-wPOBd_015!AF25)*POBd!AF26</f>
        <v>71251.758457999997</v>
      </c>
      <c r="AG25" s="8">
        <f>(1-'wPOBd_65+'!AG27-wPOBd_015!AG25)*POBd!AG26</f>
        <v>71230.399885999999</v>
      </c>
      <c r="AH25" s="8">
        <f>(1-'wPOBd_65+'!AH27-wPOBd_015!AH25)*POBd!AH26</f>
        <v>71552.867789000011</v>
      </c>
      <c r="AI25" s="8">
        <f>(1-'wPOBd_65+'!AI27-wPOBd_015!AI25)*POBd!AI26</f>
        <v>72640.997019124028</v>
      </c>
      <c r="AJ25" s="8">
        <f>(1-'wPOBd_65+'!AJ27-wPOBd_015!AJ25)*POBd!AJ26</f>
        <v>73728.058559390134</v>
      </c>
      <c r="AK25" s="8">
        <f>(1-'wPOBd_65+'!AK27-wPOBd_015!AK25)*POBd!AK26</f>
        <v>74595.60056202508</v>
      </c>
      <c r="AL25" s="8">
        <f>(1-'wPOBd_65+'!AL27-wPOBd_015!AL25)*POBd!AL26</f>
        <v>75314.399502279848</v>
      </c>
      <c r="AM25" s="8">
        <f>(1-'wPOBd_65+'!AM27-wPOBd_015!AM25)*POBd!AM26</f>
        <v>76058.034886342386</v>
      </c>
      <c r="AN25" s="8">
        <f>(1-'wPOBd_65+'!AN27-wPOBd_015!AN25)*POBd!AN26</f>
        <v>76742.407641130907</v>
      </c>
      <c r="AO25" s="8">
        <f>(1-'wPOBd_65+'!AO27-wPOBd_015!AO25)*POBd!AO26</f>
        <v>77447.050628204524</v>
      </c>
      <c r="AP25" s="8">
        <f>(1-'wPOBd_65+'!AP27-wPOBd_015!AP25)*POBd!AP26</f>
        <v>77993.405350845889</v>
      </c>
      <c r="AQ25" s="8">
        <f>(1-'wPOBd_65+'!AQ27-wPOBd_015!AQ25)*POBd!AQ26</f>
        <v>78520.446134261583</v>
      </c>
      <c r="AR25" s="8">
        <f>(1-'wPOBd_65+'!AR27-wPOBd_015!AR25)*POBd!AR26</f>
        <v>79211.900695029486</v>
      </c>
      <c r="AS25" s="8">
        <f>(1-'wPOBd_65+'!AS27-wPOBd_015!AS25)*POBd!AS26</f>
        <v>80338.02295253078</v>
      </c>
      <c r="AT25" s="8">
        <f>(1-'wPOBd_65+'!AT27-wPOBd_015!AT25)*POBd!AT26</f>
        <v>81529.652132790769</v>
      </c>
      <c r="AU25" s="8">
        <f>(1-'wPOBd_65+'!AU27-wPOBd_015!AU25)*POBd!AU26</f>
        <v>82768.037004472761</v>
      </c>
      <c r="AV25" s="8">
        <f>(1-'wPOBd_65+'!AV27-wPOBd_015!AV25)*POBd!AV26</f>
        <v>83997.288562336573</v>
      </c>
      <c r="AW25" s="8">
        <f>(1-'wPOBd_65+'!AW27-wPOBd_015!AW25)*POBd!AW26</f>
        <v>85295.024158882923</v>
      </c>
      <c r="AX25" s="8">
        <f>(1-'wPOBd_65+'!AX27-wPOBd_015!AX25)*POBd!AX26</f>
        <v>86595.68529668414</v>
      </c>
      <c r="AY25" s="8">
        <f>(1-'wPOBd_65+'!AY27-wPOBd_015!AY25)*POBd!AY26</f>
        <v>87816.192883619588</v>
      </c>
      <c r="AZ25" s="8">
        <f>(1-'wPOBd_65+'!AZ27-wPOBd_015!AZ25)*POBd!AZ26</f>
        <v>88966.217084655247</v>
      </c>
      <c r="BA25" s="8">
        <f>(1-'wPOBd_65+'!BA27-wPOBd_015!BA25)*POBd!BA26</f>
        <v>90125.944143185756</v>
      </c>
      <c r="BB25" s="8">
        <f>(1-'wPOBd_65+'!BB27-wPOBd_015!BB25)*POBd!BB26</f>
        <v>91206.284479994792</v>
      </c>
      <c r="BC25" s="8">
        <f>(1-'wPOBd_65+'!BC27-wPOBd_015!BC25)*POBd!BC26</f>
        <v>90303.53618700002</v>
      </c>
      <c r="BD25" s="8">
        <f>(1-'wPOBd_65+'!BD27-wPOBd_015!BD25)*POBd!BD26</f>
        <v>90029.644183000026</v>
      </c>
      <c r="BE25" s="8">
        <f>(1-'wPOBd_65+'!BE27-wPOBd_015!BE25)*POBd!BE26</f>
        <v>90011.80888099999</v>
      </c>
      <c r="BF25" s="8">
        <f>(1-'wPOBd_65+'!BF27-wPOBd_015!BF25)*POBd!BF26</f>
        <v>91595.990471000012</v>
      </c>
      <c r="BG25" s="8">
        <f>(1-'wPOBd_65+'!BG27-wPOBd_015!BG25)*POBd!BG26</f>
        <v>93370.887694999983</v>
      </c>
      <c r="BH25" s="8">
        <f>(1-'wPOBd_65+'!BH27-wPOBd_015!BH25)*POBd!BH26</f>
        <v>95885.628222000014</v>
      </c>
      <c r="BI25" s="8">
        <f>(1-'wPOBd_65+'!BI27-wPOBd_015!BI25)*POBd!BI26</f>
        <v>98022.633782000004</v>
      </c>
      <c r="BJ25" s="8">
        <f>(1-'wPOBd_65+'!BJ27-wPOBd_015!BJ25)*POBd!BJ26</f>
        <v>101128.57657799999</v>
      </c>
      <c r="BK25" s="8">
        <f>(1-'wPOBd_65+'!BK27-wPOBd_015!BK25)*POBd!BK26</f>
        <v>105309.91845299998</v>
      </c>
      <c r="BL25" s="8">
        <f>(1-'wPOBd_65+'!BL27-wPOBd_015!BL25)*POBd!BL26</f>
        <v>108575.53371099997</v>
      </c>
      <c r="BM25" s="8">
        <f>(1-'wPOBd_65+'!BM27-wPOBd_015!BM25)*POBd!BM26</f>
        <v>110957.01939199999</v>
      </c>
      <c r="BN25" s="8">
        <f>(1-'wPOBd_65+'!BN27-wPOBd_015!BN25)*POBd!BN26</f>
        <v>111268.28816199995</v>
      </c>
      <c r="BO25" s="8">
        <f>(1-'wPOBd_65+'!BO27-wPOBd_015!BO25)*POBd!BO26</f>
        <v>111124.71795900002</v>
      </c>
      <c r="BP25" s="8">
        <f>(1-'wPOBd_65+'!BP27-wPOBd_015!BP25)*POBd!BP26</f>
        <v>110869.00000000001</v>
      </c>
      <c r="BQ25" s="8">
        <v>110732</v>
      </c>
      <c r="BR25" s="8">
        <v>110708</v>
      </c>
      <c r="BS25" s="8">
        <v>110458</v>
      </c>
      <c r="BT25" s="8">
        <v>112619</v>
      </c>
      <c r="BU25" s="8">
        <v>112687</v>
      </c>
      <c r="BV25" s="8">
        <v>111774</v>
      </c>
      <c r="BW25" s="8">
        <v>111438</v>
      </c>
      <c r="BX25" s="5">
        <v>112073</v>
      </c>
      <c r="BY25" s="5">
        <v>113511</v>
      </c>
      <c r="BZ25" s="5">
        <v>114599</v>
      </c>
      <c r="CA25" s="5"/>
      <c r="CB25" s="5"/>
      <c r="CC25" s="5"/>
      <c r="CD25" s="5"/>
    </row>
    <row r="26" spans="2:82" ht="16" customHeight="1" x14ac:dyDescent="0.15">
      <c r="B26" s="4" t="s">
        <v>24</v>
      </c>
      <c r="C26" s="6">
        <f>SUM(C8:C25)</f>
        <v>18213103.93708637</v>
      </c>
      <c r="D26" s="6">
        <f t="shared" ref="D26:BO26" si="3">SUM(D8:D25)</f>
        <v>18218301.04271936</v>
      </c>
      <c r="E26" s="6">
        <f t="shared" si="3"/>
        <v>18287863.069597062</v>
      </c>
      <c r="F26" s="6">
        <f t="shared" si="3"/>
        <v>18375949.641555678</v>
      </c>
      <c r="G26" s="6">
        <f t="shared" si="3"/>
        <v>18467652.18510551</v>
      </c>
      <c r="H26" s="6">
        <f t="shared" si="3"/>
        <v>18558074.570315383</v>
      </c>
      <c r="I26" s="6">
        <f t="shared" si="3"/>
        <v>18641248.494793944</v>
      </c>
      <c r="J26" s="6">
        <f t="shared" si="3"/>
        <v>18749359.62985535</v>
      </c>
      <c r="K26" s="6">
        <f t="shared" si="3"/>
        <v>18874251.809027825</v>
      </c>
      <c r="L26" s="6">
        <f t="shared" si="3"/>
        <v>19019247.736742586</v>
      </c>
      <c r="M26" s="6">
        <f t="shared" si="3"/>
        <v>19173741.142498337</v>
      </c>
      <c r="N26" s="6">
        <f t="shared" si="3"/>
        <v>19309325.498333674</v>
      </c>
      <c r="O26" s="6">
        <f t="shared" si="3"/>
        <v>19419044.88576033</v>
      </c>
      <c r="P26" s="6">
        <f t="shared" si="3"/>
        <v>19538167.819042712</v>
      </c>
      <c r="Q26" s="6">
        <f t="shared" si="3"/>
        <v>19679997.106124654</v>
      </c>
      <c r="R26" s="6">
        <f t="shared" si="3"/>
        <v>19840203.895078503</v>
      </c>
      <c r="S26" s="6">
        <f t="shared" si="3"/>
        <v>20013158.720673256</v>
      </c>
      <c r="T26" s="6">
        <f t="shared" si="3"/>
        <v>20203020.145923566</v>
      </c>
      <c r="U26" s="6">
        <f t="shared" si="3"/>
        <v>20384988.371105678</v>
      </c>
      <c r="V26" s="6">
        <f t="shared" si="3"/>
        <v>20526670.876062132</v>
      </c>
      <c r="W26" s="6">
        <f t="shared" si="3"/>
        <v>20656318.00906077</v>
      </c>
      <c r="X26" s="6">
        <f t="shared" si="3"/>
        <v>20826646.287859004</v>
      </c>
      <c r="Y26" s="6">
        <f t="shared" si="3"/>
        <v>21021696.156329006</v>
      </c>
      <c r="Z26" s="6">
        <f t="shared" si="3"/>
        <v>21228683.106693</v>
      </c>
      <c r="AA26" s="6">
        <f t="shared" si="3"/>
        <v>21456310.486232001</v>
      </c>
      <c r="AB26" s="6">
        <f t="shared" si="3"/>
        <v>21676075.772266999</v>
      </c>
      <c r="AC26" s="6">
        <f t="shared" si="3"/>
        <v>21902461.839658003</v>
      </c>
      <c r="AD26" s="6">
        <f t="shared" si="3"/>
        <v>22137213.172183998</v>
      </c>
      <c r="AE26" s="6">
        <f t="shared" si="3"/>
        <v>22372904.576632995</v>
      </c>
      <c r="AF26" s="6">
        <f t="shared" si="3"/>
        <v>22625995.242256999</v>
      </c>
      <c r="AG26" s="6">
        <f t="shared" si="3"/>
        <v>22905846.376950003</v>
      </c>
      <c r="AH26" s="6">
        <f t="shared" si="3"/>
        <v>23196368.771138057</v>
      </c>
      <c r="AI26" s="6">
        <f t="shared" si="3"/>
        <v>23485276.855881307</v>
      </c>
      <c r="AJ26" s="6">
        <f t="shared" si="3"/>
        <v>23761067.206977095</v>
      </c>
      <c r="AK26" s="6">
        <f t="shared" si="3"/>
        <v>24020573.366464254</v>
      </c>
      <c r="AL26" s="6">
        <f t="shared" si="3"/>
        <v>24249598.726378091</v>
      </c>
      <c r="AM26" s="6">
        <f t="shared" si="3"/>
        <v>24451831.701862004</v>
      </c>
      <c r="AN26" s="6">
        <f t="shared" si="3"/>
        <v>24640832.66504598</v>
      </c>
      <c r="AO26" s="6">
        <f t="shared" si="3"/>
        <v>24824655.216943555</v>
      </c>
      <c r="AP26" s="6">
        <f t="shared" si="3"/>
        <v>25007020.077362515</v>
      </c>
      <c r="AQ26" s="6">
        <f t="shared" si="3"/>
        <v>25185787.852961697</v>
      </c>
      <c r="AR26" s="6">
        <f t="shared" si="3"/>
        <v>25404381.933996174</v>
      </c>
      <c r="AS26" s="6">
        <f t="shared" si="3"/>
        <v>25708414.877718583</v>
      </c>
      <c r="AT26" s="6">
        <f t="shared" si="3"/>
        <v>26000130.420387555</v>
      </c>
      <c r="AU26" s="6">
        <f t="shared" si="3"/>
        <v>26271931.423238792</v>
      </c>
      <c r="AV26" s="6">
        <f t="shared" si="3"/>
        <v>26517414.111994538</v>
      </c>
      <c r="AW26" s="6">
        <f t="shared" si="3"/>
        <v>26732992.209834471</v>
      </c>
      <c r="AX26" s="6">
        <f t="shared" si="3"/>
        <v>26925035.231723689</v>
      </c>
      <c r="AY26" s="6">
        <f t="shared" si="3"/>
        <v>27087450.52254894</v>
      </c>
      <c r="AZ26" s="6">
        <f t="shared" si="3"/>
        <v>27231879.400693696</v>
      </c>
      <c r="BA26" s="6">
        <f t="shared" si="3"/>
        <v>27363995.89067379</v>
      </c>
      <c r="BB26" s="6">
        <f t="shared" si="3"/>
        <v>27477010.600402679</v>
      </c>
      <c r="BC26" s="6">
        <f t="shared" si="3"/>
        <v>27955017.772863999</v>
      </c>
      <c r="BD26" s="6">
        <f t="shared" si="3"/>
        <v>28522209.554001994</v>
      </c>
      <c r="BE26" s="6">
        <f t="shared" si="3"/>
        <v>29057998.599869005</v>
      </c>
      <c r="BF26" s="6">
        <f t="shared" si="3"/>
        <v>29678955.217521004</v>
      </c>
      <c r="BG26" s="6">
        <f t="shared" si="3"/>
        <v>30114235.912206005</v>
      </c>
      <c r="BH26" s="6">
        <f t="shared" si="3"/>
        <v>30744062.171241995</v>
      </c>
      <c r="BI26" s="6">
        <f t="shared" si="3"/>
        <v>31203270.467900001</v>
      </c>
      <c r="BJ26" s="6">
        <f t="shared" si="3"/>
        <v>31323825.309990995</v>
      </c>
      <c r="BK26" s="6">
        <f t="shared" si="3"/>
        <v>31281268.560608998</v>
      </c>
      <c r="BL26" s="6">
        <f t="shared" si="3"/>
        <v>31220265.223067001</v>
      </c>
      <c r="BM26" s="6">
        <f t="shared" si="3"/>
        <v>31076614.668494999</v>
      </c>
      <c r="BN26" s="6">
        <f t="shared" si="3"/>
        <v>30748675.803169999</v>
      </c>
      <c r="BO26" s="6">
        <f t="shared" si="3"/>
        <v>30461331.979498006</v>
      </c>
      <c r="BP26" s="6">
        <f t="shared" ref="BP26:BU26" si="4">SUM(BP8:BP25)</f>
        <v>30305465</v>
      </c>
      <c r="BQ26" s="6">
        <f t="shared" si="4"/>
        <v>30239609.404743001</v>
      </c>
      <c r="BR26" s="6">
        <f t="shared" si="4"/>
        <v>30217725.04470199</v>
      </c>
      <c r="BS26" s="6">
        <f t="shared" si="4"/>
        <v>30301041.761265609</v>
      </c>
      <c r="BT26" s="6">
        <f t="shared" si="4"/>
        <v>30635695</v>
      </c>
      <c r="BU26" s="6">
        <f t="shared" si="4"/>
        <v>30828950</v>
      </c>
      <c r="BV26" s="6">
        <f>SUM(BV8:BV25)</f>
        <v>30820913</v>
      </c>
      <c r="BW26" s="6">
        <f>SUM(BW8:BW25)</f>
        <v>31118594</v>
      </c>
      <c r="BX26" s="6">
        <f t="shared" ref="BX26" si="5">SUM(BX8:BX25)</f>
        <v>31499516</v>
      </c>
      <c r="BY26" s="6">
        <f>SUM(BY8:BY25)</f>
        <v>31852862</v>
      </c>
      <c r="BZ26" s="6">
        <f>SUM(BZ8:BZ25)</f>
        <v>32234080</v>
      </c>
      <c r="CA26" s="5"/>
      <c r="CB26" s="5"/>
      <c r="CC26" s="5"/>
      <c r="CD26" s="5"/>
    </row>
    <row r="27" spans="2:82" ht="16" customHeight="1" x14ac:dyDescent="0.15">
      <c r="B27" s="4" t="s">
        <v>68</v>
      </c>
      <c r="C27" s="5">
        <f>C26-C25</f>
        <v>18123807.494617976</v>
      </c>
      <c r="D27" s="5">
        <f t="shared" ref="D27:BO27" si="6">D26-D25</f>
        <v>18129080.472105853</v>
      </c>
      <c r="E27" s="5">
        <f t="shared" si="6"/>
        <v>18198727.004907239</v>
      </c>
      <c r="F27" s="5">
        <f t="shared" si="6"/>
        <v>18286883.742932245</v>
      </c>
      <c r="G27" s="5">
        <f t="shared" si="6"/>
        <v>18378743.477079779</v>
      </c>
      <c r="H27" s="5">
        <f t="shared" si="6"/>
        <v>18469270.393284332</v>
      </c>
      <c r="I27" s="5">
        <f t="shared" si="6"/>
        <v>18552492.787098669</v>
      </c>
      <c r="J27" s="5">
        <f t="shared" si="6"/>
        <v>18660479.729417063</v>
      </c>
      <c r="K27" s="5">
        <f t="shared" si="6"/>
        <v>18785135.909371659</v>
      </c>
      <c r="L27" s="5">
        <f t="shared" si="6"/>
        <v>18929934.447511781</v>
      </c>
      <c r="M27" s="5">
        <f t="shared" si="6"/>
        <v>19084224.497967344</v>
      </c>
      <c r="N27" s="5">
        <f t="shared" si="6"/>
        <v>19220635.069005508</v>
      </c>
      <c r="O27" s="5">
        <f t="shared" si="6"/>
        <v>19332341.151692379</v>
      </c>
      <c r="P27" s="5">
        <f t="shared" si="6"/>
        <v>19453348.878198776</v>
      </c>
      <c r="Q27" s="5">
        <f t="shared" si="6"/>
        <v>19597027.815909121</v>
      </c>
      <c r="R27" s="5">
        <f t="shared" si="6"/>
        <v>19759050.85147056</v>
      </c>
      <c r="S27" s="5">
        <f t="shared" si="6"/>
        <v>19933788.973365467</v>
      </c>
      <c r="T27" s="5">
        <f t="shared" si="6"/>
        <v>20125401.198321868</v>
      </c>
      <c r="U27" s="5">
        <f t="shared" si="6"/>
        <v>20309088.180329379</v>
      </c>
      <c r="V27" s="5">
        <f t="shared" si="6"/>
        <v>20452459.036980145</v>
      </c>
      <c r="W27" s="5">
        <f t="shared" si="6"/>
        <v>20583763.357411951</v>
      </c>
      <c r="X27" s="5">
        <f t="shared" si="6"/>
        <v>20755352.042580005</v>
      </c>
      <c r="Y27" s="5">
        <f t="shared" si="6"/>
        <v>20950404.012620006</v>
      </c>
      <c r="Z27" s="5">
        <f t="shared" si="6"/>
        <v>21157313.253137998</v>
      </c>
      <c r="AA27" s="5">
        <f t="shared" si="6"/>
        <v>21384834.820156001</v>
      </c>
      <c r="AB27" s="5">
        <f t="shared" si="6"/>
        <v>21604625.439537</v>
      </c>
      <c r="AC27" s="5">
        <f t="shared" si="6"/>
        <v>21830977.358755004</v>
      </c>
      <c r="AD27" s="5">
        <f t="shared" si="6"/>
        <v>22065752.545157999</v>
      </c>
      <c r="AE27" s="5">
        <f t="shared" si="6"/>
        <v>22301572.203583997</v>
      </c>
      <c r="AF27" s="5">
        <f t="shared" si="6"/>
        <v>22554743.483798999</v>
      </c>
      <c r="AG27" s="5">
        <f t="shared" si="6"/>
        <v>22834615.977064002</v>
      </c>
      <c r="AH27" s="5">
        <f t="shared" si="6"/>
        <v>23124815.903349057</v>
      </c>
      <c r="AI27" s="5">
        <f t="shared" si="6"/>
        <v>23412635.858862184</v>
      </c>
      <c r="AJ27" s="5">
        <f t="shared" si="6"/>
        <v>23687339.148417704</v>
      </c>
      <c r="AK27" s="5">
        <f t="shared" si="6"/>
        <v>23945977.765902229</v>
      </c>
      <c r="AL27" s="5">
        <f t="shared" si="6"/>
        <v>24174284.32687581</v>
      </c>
      <c r="AM27" s="5">
        <f t="shared" si="6"/>
        <v>24375773.666975662</v>
      </c>
      <c r="AN27" s="5">
        <f t="shared" si="6"/>
        <v>24564090.257404849</v>
      </c>
      <c r="AO27" s="5">
        <f t="shared" si="6"/>
        <v>24747208.166315351</v>
      </c>
      <c r="AP27" s="5">
        <f t="shared" si="6"/>
        <v>24929026.67201167</v>
      </c>
      <c r="AQ27" s="5">
        <f t="shared" si="6"/>
        <v>25107267.406827435</v>
      </c>
      <c r="AR27" s="5">
        <f t="shared" si="6"/>
        <v>25325170.033301145</v>
      </c>
      <c r="AS27" s="5">
        <f t="shared" si="6"/>
        <v>25628076.854766052</v>
      </c>
      <c r="AT27" s="5">
        <f t="shared" si="6"/>
        <v>25918600.768254764</v>
      </c>
      <c r="AU27" s="5">
        <f t="shared" si="6"/>
        <v>26189163.386234317</v>
      </c>
      <c r="AV27" s="5">
        <f t="shared" si="6"/>
        <v>26433416.823432203</v>
      </c>
      <c r="AW27" s="5">
        <f t="shared" si="6"/>
        <v>26647697.185675588</v>
      </c>
      <c r="AX27" s="5">
        <f t="shared" si="6"/>
        <v>26838439.546427004</v>
      </c>
      <c r="AY27" s="5">
        <f t="shared" si="6"/>
        <v>26999634.329665322</v>
      </c>
      <c r="AZ27" s="5">
        <f t="shared" si="6"/>
        <v>27142913.183609042</v>
      </c>
      <c r="BA27" s="5">
        <f t="shared" si="6"/>
        <v>27273869.946530603</v>
      </c>
      <c r="BB27" s="5">
        <f t="shared" si="6"/>
        <v>27385804.315922685</v>
      </c>
      <c r="BC27" s="5">
        <f t="shared" si="6"/>
        <v>27864714.236676998</v>
      </c>
      <c r="BD27" s="5">
        <f t="shared" si="6"/>
        <v>28432179.909818996</v>
      </c>
      <c r="BE27" s="5">
        <f t="shared" si="6"/>
        <v>28967986.790988006</v>
      </c>
      <c r="BF27" s="5">
        <f t="shared" si="6"/>
        <v>29587359.227050003</v>
      </c>
      <c r="BG27" s="5">
        <f t="shared" si="6"/>
        <v>30020865.024511006</v>
      </c>
      <c r="BH27" s="5">
        <f t="shared" si="6"/>
        <v>30648176.543019995</v>
      </c>
      <c r="BI27" s="5">
        <f t="shared" si="6"/>
        <v>31105247.834118001</v>
      </c>
      <c r="BJ27" s="5">
        <f t="shared" si="6"/>
        <v>31222696.733412996</v>
      </c>
      <c r="BK27" s="5">
        <f t="shared" si="6"/>
        <v>31175958.642155997</v>
      </c>
      <c r="BL27" s="5">
        <f t="shared" si="6"/>
        <v>31111689.689355999</v>
      </c>
      <c r="BM27" s="5">
        <f t="shared" si="6"/>
        <v>30965657.649103001</v>
      </c>
      <c r="BN27" s="5">
        <f t="shared" si="6"/>
        <v>30637407.515007999</v>
      </c>
      <c r="BO27" s="5">
        <f t="shared" si="6"/>
        <v>30350207.261539005</v>
      </c>
      <c r="BP27" s="5">
        <f t="shared" ref="BP27:BU27" si="7">BP26-BP25</f>
        <v>30194596</v>
      </c>
      <c r="BQ27" s="5">
        <f t="shared" si="7"/>
        <v>30128877.404743001</v>
      </c>
      <c r="BR27" s="5">
        <f t="shared" si="7"/>
        <v>30107017.04470199</v>
      </c>
      <c r="BS27" s="5">
        <f t="shared" si="7"/>
        <v>30190583.761265609</v>
      </c>
      <c r="BT27" s="5">
        <f t="shared" si="7"/>
        <v>30523076</v>
      </c>
      <c r="BU27" s="5">
        <f t="shared" si="7"/>
        <v>30716263</v>
      </c>
      <c r="BV27" s="5">
        <f>BV26-BV25</f>
        <v>30709139</v>
      </c>
      <c r="BW27" s="5">
        <f>BW26-BW25</f>
        <v>31007156</v>
      </c>
      <c r="BX27" s="5">
        <f t="shared" ref="BX27:BY27" si="8">BX26-BX25</f>
        <v>31387443</v>
      </c>
      <c r="BY27" s="5">
        <f t="shared" si="8"/>
        <v>31739351</v>
      </c>
      <c r="BZ27" s="5">
        <f t="shared" ref="BZ27" si="9">BZ26-BZ25</f>
        <v>32119481</v>
      </c>
      <c r="CA27" s="5"/>
      <c r="CB27" s="5"/>
      <c r="CC27" s="5"/>
      <c r="CD27" s="5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A67"/>
  <sheetViews>
    <sheetView topLeftCell="A5" zoomScale="150" zoomScaleNormal="150" workbookViewId="0">
      <pane xSplit="13680" topLeftCell="BR1" activePane="topRight"/>
      <selection activeCell="D14" sqref="D14"/>
      <selection pane="topRight" activeCell="BY26" sqref="BY26"/>
    </sheetView>
  </sheetViews>
  <sheetFormatPr baseColWidth="10" defaultRowHeight="13" x14ac:dyDescent="0.15"/>
  <cols>
    <col min="1" max="1" width="6.5" customWidth="1"/>
  </cols>
  <sheetData>
    <row r="3" spans="2:79" x14ac:dyDescent="0.15">
      <c r="B3" s="2" t="s">
        <v>26</v>
      </c>
      <c r="C3" t="s">
        <v>27</v>
      </c>
    </row>
    <row r="4" spans="2:79" x14ac:dyDescent="0.15">
      <c r="B4" t="s">
        <v>60</v>
      </c>
    </row>
    <row r="6" spans="2:79" x14ac:dyDescent="0.15">
      <c r="BQ6" s="9"/>
      <c r="BR6" s="9"/>
      <c r="BS6" s="9"/>
    </row>
    <row r="7" spans="2:79" x14ac:dyDescent="0.15">
      <c r="BP7" s="9"/>
      <c r="BQ7" s="9"/>
      <c r="BR7" s="9"/>
      <c r="BS7" s="9"/>
      <c r="BV7" s="9" t="s">
        <v>128</v>
      </c>
      <c r="BW7" s="9" t="s">
        <v>128</v>
      </c>
      <c r="BX7" s="9" t="s">
        <v>128</v>
      </c>
      <c r="BY7" s="9" t="s">
        <v>133</v>
      </c>
    </row>
    <row r="8" spans="2:79" x14ac:dyDescent="0.15">
      <c r="C8" s="3">
        <v>1950</v>
      </c>
      <c r="D8" s="3">
        <v>1951</v>
      </c>
      <c r="E8" s="3">
        <v>1952</v>
      </c>
      <c r="F8" s="3">
        <v>1953</v>
      </c>
      <c r="G8" s="3">
        <v>1954</v>
      </c>
      <c r="H8" s="3">
        <v>1955</v>
      </c>
      <c r="I8" s="3">
        <v>1956</v>
      </c>
      <c r="J8" s="3">
        <v>1957</v>
      </c>
      <c r="K8" s="3">
        <v>1958</v>
      </c>
      <c r="L8" s="3">
        <v>1959</v>
      </c>
      <c r="M8" s="3">
        <v>1960</v>
      </c>
      <c r="N8" s="3">
        <v>1961</v>
      </c>
      <c r="O8" s="3">
        <v>1962</v>
      </c>
      <c r="P8" s="3">
        <v>1963</v>
      </c>
      <c r="Q8" s="3">
        <v>1964</v>
      </c>
      <c r="R8" s="3">
        <v>1965</v>
      </c>
      <c r="S8" s="3">
        <v>1966</v>
      </c>
      <c r="T8" s="3">
        <v>1967</v>
      </c>
      <c r="U8" s="3">
        <v>1968</v>
      </c>
      <c r="V8" s="3">
        <v>1969</v>
      </c>
      <c r="W8" s="3">
        <v>1970</v>
      </c>
      <c r="X8" s="3">
        <v>1971</v>
      </c>
      <c r="Y8" s="3">
        <v>1972</v>
      </c>
      <c r="Z8" s="3">
        <v>1973</v>
      </c>
      <c r="AA8" s="3">
        <v>1974</v>
      </c>
      <c r="AB8" s="3">
        <v>1975</v>
      </c>
      <c r="AC8" s="3">
        <v>1976</v>
      </c>
      <c r="AD8" s="3">
        <v>1977</v>
      </c>
      <c r="AE8" s="3">
        <v>1978</v>
      </c>
      <c r="AF8" s="3">
        <v>1979</v>
      </c>
      <c r="AG8" s="3">
        <v>1980</v>
      </c>
      <c r="AH8" s="3">
        <v>1981</v>
      </c>
      <c r="AI8" s="3">
        <v>1982</v>
      </c>
      <c r="AJ8" s="3">
        <v>1983</v>
      </c>
      <c r="AK8" s="3">
        <v>1984</v>
      </c>
      <c r="AL8" s="3">
        <v>1985</v>
      </c>
      <c r="AM8" s="3">
        <v>1986</v>
      </c>
      <c r="AN8" s="3">
        <v>1987</v>
      </c>
      <c r="AO8" s="3">
        <v>1988</v>
      </c>
      <c r="AP8" s="3">
        <v>1989</v>
      </c>
      <c r="AQ8" s="3">
        <v>1990</v>
      </c>
      <c r="AR8" s="3">
        <v>1991</v>
      </c>
      <c r="AS8" s="3">
        <v>1992</v>
      </c>
      <c r="AT8" s="3">
        <v>1993</v>
      </c>
      <c r="AU8" s="3">
        <v>1994</v>
      </c>
      <c r="AV8" s="3">
        <v>1995</v>
      </c>
      <c r="AW8" s="3">
        <v>1996</v>
      </c>
      <c r="AX8" s="3">
        <v>1997</v>
      </c>
      <c r="AY8" s="3">
        <v>1998</v>
      </c>
      <c r="AZ8" s="3">
        <v>1999</v>
      </c>
      <c r="BA8" s="3">
        <v>2000</v>
      </c>
      <c r="BB8" s="3">
        <v>2001</v>
      </c>
      <c r="BC8" s="3">
        <v>2002</v>
      </c>
      <c r="BD8" s="3">
        <v>2003</v>
      </c>
      <c r="BE8" s="3">
        <v>2004</v>
      </c>
      <c r="BF8" s="3">
        <v>2005</v>
      </c>
      <c r="BG8" s="3">
        <v>2006</v>
      </c>
      <c r="BH8" s="3">
        <v>2007</v>
      </c>
      <c r="BI8" s="3">
        <v>2008</v>
      </c>
      <c r="BJ8" s="3">
        <v>2009</v>
      </c>
      <c r="BK8" s="3">
        <v>2010</v>
      </c>
      <c r="BL8" s="3">
        <v>2011</v>
      </c>
      <c r="BM8" s="3">
        <v>2012</v>
      </c>
      <c r="BN8" s="3">
        <f t="shared" ref="BN8:BX8" si="0">BM8+1</f>
        <v>2013</v>
      </c>
      <c r="BO8" s="3">
        <f t="shared" si="0"/>
        <v>2014</v>
      </c>
      <c r="BP8" s="3">
        <f t="shared" si="0"/>
        <v>2015</v>
      </c>
      <c r="BQ8" s="3">
        <f t="shared" si="0"/>
        <v>2016</v>
      </c>
      <c r="BR8" s="3">
        <f t="shared" si="0"/>
        <v>2017</v>
      </c>
      <c r="BS8" s="3">
        <f t="shared" si="0"/>
        <v>2018</v>
      </c>
      <c r="BT8" s="3">
        <f t="shared" si="0"/>
        <v>2019</v>
      </c>
      <c r="BU8" s="3">
        <f t="shared" si="0"/>
        <v>2020</v>
      </c>
      <c r="BV8" s="3">
        <f t="shared" si="0"/>
        <v>2021</v>
      </c>
      <c r="BW8" s="3">
        <f t="shared" si="0"/>
        <v>2022</v>
      </c>
      <c r="BX8" s="3">
        <f t="shared" si="0"/>
        <v>2023</v>
      </c>
      <c r="BY8" s="3">
        <f>BX8+1</f>
        <v>2024</v>
      </c>
      <c r="BZ8" s="3">
        <f>BY8+1</f>
        <v>2025</v>
      </c>
    </row>
    <row r="9" spans="2:79" x14ac:dyDescent="0.15">
      <c r="B9" s="4" t="s">
        <v>79</v>
      </c>
      <c r="C9" s="5">
        <v>129112</v>
      </c>
      <c r="D9" s="5">
        <v>132768</v>
      </c>
      <c r="E9" s="5">
        <v>137844</v>
      </c>
      <c r="F9" s="5">
        <v>132304</v>
      </c>
      <c r="G9" s="5">
        <v>134022</v>
      </c>
      <c r="H9" s="5">
        <v>135293</v>
      </c>
      <c r="I9" s="5">
        <v>138819</v>
      </c>
      <c r="J9" s="5">
        <v>148342</v>
      </c>
      <c r="K9" s="5">
        <v>146031</v>
      </c>
      <c r="L9" s="5">
        <v>145459</v>
      </c>
      <c r="M9" s="5">
        <v>144248</v>
      </c>
      <c r="N9" s="5">
        <v>142783</v>
      </c>
      <c r="O9" s="5">
        <v>144185</v>
      </c>
      <c r="P9" s="5">
        <v>150014</v>
      </c>
      <c r="Q9" s="5">
        <v>148643</v>
      </c>
      <c r="R9" s="5">
        <v>140654</v>
      </c>
      <c r="S9" s="5">
        <v>140388</v>
      </c>
      <c r="T9" s="5">
        <v>141377</v>
      </c>
      <c r="U9" s="5">
        <v>135141</v>
      </c>
      <c r="V9" s="5">
        <v>133503</v>
      </c>
      <c r="W9" s="5">
        <v>129848</v>
      </c>
      <c r="X9" s="5">
        <v>130738</v>
      </c>
      <c r="Y9" s="5">
        <v>127758</v>
      </c>
      <c r="Z9" s="5">
        <v>125807</v>
      </c>
      <c r="AA9" s="5">
        <v>127075</v>
      </c>
      <c r="AB9" s="5">
        <v>126065</v>
      </c>
      <c r="AC9" s="5">
        <v>126055</v>
      </c>
      <c r="AD9" s="5">
        <v>124187</v>
      </c>
      <c r="AE9" s="5">
        <v>120843</v>
      </c>
      <c r="AF9" s="5">
        <v>115537</v>
      </c>
      <c r="AG9" s="5">
        <v>113650</v>
      </c>
      <c r="AH9" s="5">
        <v>109537</v>
      </c>
      <c r="AI9" s="5">
        <v>106757</v>
      </c>
      <c r="AJ9" s="5">
        <v>104428</v>
      </c>
      <c r="AK9" s="5">
        <v>99197</v>
      </c>
      <c r="AL9" s="5">
        <v>95649</v>
      </c>
      <c r="AM9" s="5">
        <v>95044</v>
      </c>
      <c r="AN9" s="5">
        <v>92214</v>
      </c>
      <c r="AO9" s="5">
        <v>90676</v>
      </c>
      <c r="AP9" s="5">
        <v>89227</v>
      </c>
      <c r="AQ9" s="5">
        <v>88877</v>
      </c>
      <c r="AR9" s="5">
        <v>88125</v>
      </c>
      <c r="AS9" s="5">
        <v>87980</v>
      </c>
      <c r="AT9" s="5">
        <v>84091</v>
      </c>
      <c r="AU9" s="5">
        <v>80100</v>
      </c>
      <c r="AV9" s="5">
        <v>78396</v>
      </c>
      <c r="AW9" s="5">
        <v>77695</v>
      </c>
      <c r="AX9" s="5">
        <v>77523</v>
      </c>
      <c r="AY9" s="5">
        <v>76584</v>
      </c>
      <c r="AZ9" s="5">
        <v>80650</v>
      </c>
      <c r="BA9" s="5">
        <v>80161</v>
      </c>
      <c r="BB9" s="5">
        <v>80986</v>
      </c>
      <c r="BC9" s="5">
        <v>85314</v>
      </c>
      <c r="BD9" s="5">
        <v>85995</v>
      </c>
      <c r="BE9" s="5">
        <v>90653</v>
      </c>
      <c r="BF9" s="5">
        <v>94223</v>
      </c>
      <c r="BG9" s="5">
        <v>94746</v>
      </c>
      <c r="BH9" s="5">
        <v>99391</v>
      </c>
      <c r="BI9" s="5">
        <v>97784</v>
      </c>
      <c r="BJ9" s="5">
        <v>91871</v>
      </c>
      <c r="BK9" s="5">
        <v>91544</v>
      </c>
      <c r="BL9" s="5">
        <v>88423</v>
      </c>
      <c r="BM9" s="5">
        <v>83983</v>
      </c>
      <c r="BN9" s="5">
        <v>81348</v>
      </c>
      <c r="BO9" s="5">
        <v>81892</v>
      </c>
      <c r="BP9" s="5">
        <v>79751</v>
      </c>
      <c r="BQ9" s="5">
        <v>76775</v>
      </c>
      <c r="BR9" s="5">
        <v>73071</v>
      </c>
      <c r="BS9" s="5">
        <v>70478</v>
      </c>
      <c r="BT9" s="5">
        <v>68350</v>
      </c>
      <c r="BU9" s="5">
        <v>64246</v>
      </c>
      <c r="BV9" s="5">
        <v>64616</v>
      </c>
      <c r="BW9" s="5">
        <v>62426</v>
      </c>
      <c r="BX9" s="5">
        <v>60632</v>
      </c>
      <c r="BY9" s="5">
        <v>60063</v>
      </c>
      <c r="BZ9" s="5"/>
      <c r="CA9" s="5"/>
    </row>
    <row r="10" spans="2:79" x14ac:dyDescent="0.15">
      <c r="B10" s="4" t="s">
        <v>80</v>
      </c>
      <c r="C10" s="5">
        <v>19041</v>
      </c>
      <c r="D10" s="5">
        <v>18557</v>
      </c>
      <c r="E10" s="5">
        <v>19017</v>
      </c>
      <c r="F10" s="5">
        <v>18583</v>
      </c>
      <c r="G10" s="5">
        <v>18701</v>
      </c>
      <c r="H10" s="5">
        <v>19387</v>
      </c>
      <c r="I10" s="5">
        <v>19267</v>
      </c>
      <c r="J10" s="5">
        <v>20125</v>
      </c>
      <c r="K10" s="5">
        <v>19774</v>
      </c>
      <c r="L10" s="5">
        <v>20331</v>
      </c>
      <c r="M10" s="5">
        <v>19824</v>
      </c>
      <c r="N10" s="5">
        <v>19842</v>
      </c>
      <c r="O10" s="5">
        <v>19894</v>
      </c>
      <c r="P10" s="5">
        <v>19944</v>
      </c>
      <c r="Q10" s="5">
        <v>19490</v>
      </c>
      <c r="R10" s="5">
        <v>19092</v>
      </c>
      <c r="S10" s="5">
        <v>18491</v>
      </c>
      <c r="T10" s="5">
        <v>18556</v>
      </c>
      <c r="U10" s="5">
        <v>17420</v>
      </c>
      <c r="V10" s="5">
        <v>17512</v>
      </c>
      <c r="W10" s="5">
        <v>17471</v>
      </c>
      <c r="X10" s="5">
        <v>17842</v>
      </c>
      <c r="Y10" s="5">
        <v>17637</v>
      </c>
      <c r="Z10" s="5">
        <v>17329</v>
      </c>
      <c r="AA10" s="5">
        <v>17905</v>
      </c>
      <c r="AB10" s="5">
        <v>17543</v>
      </c>
      <c r="AC10" s="5">
        <v>17816</v>
      </c>
      <c r="AD10" s="5">
        <v>16868</v>
      </c>
      <c r="AE10" s="5">
        <v>15914</v>
      </c>
      <c r="AF10" s="5">
        <v>15364</v>
      </c>
      <c r="AG10" s="5">
        <v>14491</v>
      </c>
      <c r="AH10" s="5">
        <v>13525</v>
      </c>
      <c r="AI10" s="5">
        <v>12739</v>
      </c>
      <c r="AJ10" s="5">
        <v>12233</v>
      </c>
      <c r="AK10" s="5">
        <v>12128</v>
      </c>
      <c r="AL10" s="5">
        <v>11232</v>
      </c>
      <c r="AM10" s="5">
        <v>11194</v>
      </c>
      <c r="AN10" s="5">
        <v>10813</v>
      </c>
      <c r="AO10" s="5">
        <v>10426</v>
      </c>
      <c r="AP10" s="5">
        <v>10092</v>
      </c>
      <c r="AQ10" s="5">
        <v>9774</v>
      </c>
      <c r="AR10" s="5">
        <v>9935</v>
      </c>
      <c r="AS10" s="5">
        <v>9767</v>
      </c>
      <c r="AT10" s="5">
        <v>9773</v>
      </c>
      <c r="AU10" s="5">
        <v>9241</v>
      </c>
      <c r="AV10" s="5">
        <v>9319</v>
      </c>
      <c r="AW10" s="5">
        <v>9356</v>
      </c>
      <c r="AX10" s="5">
        <v>9239</v>
      </c>
      <c r="AY10" s="5">
        <v>9250</v>
      </c>
      <c r="AZ10" s="5">
        <v>9776</v>
      </c>
      <c r="BA10" s="5">
        <v>10110</v>
      </c>
      <c r="BB10" s="5">
        <v>10373</v>
      </c>
      <c r="BC10" s="5">
        <v>10740</v>
      </c>
      <c r="BD10" s="5">
        <v>11111</v>
      </c>
      <c r="BE10" s="5">
        <v>11628</v>
      </c>
      <c r="BF10" s="5">
        <v>11853</v>
      </c>
      <c r="BG10" s="5">
        <v>12567</v>
      </c>
      <c r="BH10" s="5">
        <v>13178</v>
      </c>
      <c r="BI10" s="5">
        <v>13521</v>
      </c>
      <c r="BJ10" s="5">
        <v>12861</v>
      </c>
      <c r="BK10" s="5">
        <v>12770</v>
      </c>
      <c r="BL10" s="5">
        <v>12468</v>
      </c>
      <c r="BM10" s="5">
        <v>11710</v>
      </c>
      <c r="BN10" s="5">
        <v>11524</v>
      </c>
      <c r="BO10" s="5">
        <v>11647</v>
      </c>
      <c r="BP10" s="5">
        <v>11139</v>
      </c>
      <c r="BQ10" s="5">
        <v>10647</v>
      </c>
      <c r="BR10" s="5">
        <v>10328</v>
      </c>
      <c r="BS10" s="5">
        <v>9776</v>
      </c>
      <c r="BT10" s="5">
        <v>9575</v>
      </c>
      <c r="BU10" s="5">
        <v>9024</v>
      </c>
      <c r="BV10" s="5">
        <v>9358</v>
      </c>
      <c r="BW10" s="5">
        <v>8749</v>
      </c>
      <c r="BX10" s="5">
        <v>8610</v>
      </c>
      <c r="BY10" s="5">
        <v>8624</v>
      </c>
      <c r="BZ10" s="5"/>
      <c r="CA10" s="5"/>
    </row>
    <row r="11" spans="2:79" x14ac:dyDescent="0.15">
      <c r="B11" s="4" t="s">
        <v>81</v>
      </c>
      <c r="C11" s="5">
        <v>16310</v>
      </c>
      <c r="D11" s="5">
        <v>16780</v>
      </c>
      <c r="E11" s="5">
        <v>17333</v>
      </c>
      <c r="F11" s="5">
        <v>17285</v>
      </c>
      <c r="G11" s="5">
        <v>17881</v>
      </c>
      <c r="H11" s="5">
        <v>18817</v>
      </c>
      <c r="I11" s="5">
        <v>18903</v>
      </c>
      <c r="J11" s="5">
        <v>20107</v>
      </c>
      <c r="K11" s="5">
        <v>19568</v>
      </c>
      <c r="L11" s="5">
        <v>19824</v>
      </c>
      <c r="M11" s="5">
        <v>19186</v>
      </c>
      <c r="N11" s="5">
        <v>18863</v>
      </c>
      <c r="O11" s="5">
        <v>17778</v>
      </c>
      <c r="P11" s="5">
        <v>17831</v>
      </c>
      <c r="Q11" s="5">
        <v>17238</v>
      </c>
      <c r="R11" s="5">
        <v>16608</v>
      </c>
      <c r="S11" s="5">
        <v>16249</v>
      </c>
      <c r="T11" s="5">
        <v>17149</v>
      </c>
      <c r="U11" s="5">
        <v>16187</v>
      </c>
      <c r="V11" s="5">
        <v>16696</v>
      </c>
      <c r="W11" s="5">
        <v>16832</v>
      </c>
      <c r="X11" s="5">
        <v>17649</v>
      </c>
      <c r="Y11" s="5">
        <v>17308</v>
      </c>
      <c r="Z11" s="5">
        <v>17089</v>
      </c>
      <c r="AA11" s="5">
        <v>18101</v>
      </c>
      <c r="AB11" s="5">
        <v>17608</v>
      </c>
      <c r="AC11" s="5">
        <v>17669</v>
      </c>
      <c r="AD11" s="5">
        <v>16243</v>
      </c>
      <c r="AE11" s="5">
        <v>16000</v>
      </c>
      <c r="AF11" s="5">
        <v>14908</v>
      </c>
      <c r="AG11" s="5">
        <v>14002</v>
      </c>
      <c r="AH11" s="5">
        <v>12818</v>
      </c>
      <c r="AI11" s="5">
        <v>12121</v>
      </c>
      <c r="AJ11" s="5">
        <v>11643</v>
      </c>
      <c r="AK11" s="5">
        <v>10947</v>
      </c>
      <c r="AL11" s="5">
        <v>10374</v>
      </c>
      <c r="AM11" s="5">
        <v>9894</v>
      </c>
      <c r="AN11" s="5">
        <v>8890</v>
      </c>
      <c r="AO11" s="5">
        <v>8238</v>
      </c>
      <c r="AP11" s="5">
        <v>7826</v>
      </c>
      <c r="AQ11" s="5">
        <v>7784</v>
      </c>
      <c r="AR11" s="5">
        <v>7558</v>
      </c>
      <c r="AS11" s="5">
        <v>7436</v>
      </c>
      <c r="AT11" s="5">
        <v>6685</v>
      </c>
      <c r="AU11" s="5">
        <v>6622</v>
      </c>
      <c r="AV11" s="5">
        <v>6595</v>
      </c>
      <c r="AW11" s="5">
        <v>6495</v>
      </c>
      <c r="AX11" s="5">
        <v>6423</v>
      </c>
      <c r="AY11" s="5">
        <v>6383</v>
      </c>
      <c r="AZ11" s="5">
        <v>6626</v>
      </c>
      <c r="BA11" s="5">
        <v>6856</v>
      </c>
      <c r="BB11" s="5">
        <v>6692</v>
      </c>
      <c r="BC11" s="5">
        <v>7032</v>
      </c>
      <c r="BD11" s="5">
        <v>7038</v>
      </c>
      <c r="BE11" s="5">
        <v>7486</v>
      </c>
      <c r="BF11" s="5">
        <v>7533</v>
      </c>
      <c r="BG11" s="5">
        <v>7463</v>
      </c>
      <c r="BH11" s="5">
        <v>8208</v>
      </c>
      <c r="BI11" s="5">
        <v>8247</v>
      </c>
      <c r="BJ11" s="5">
        <v>7920</v>
      </c>
      <c r="BK11" s="5">
        <v>7830</v>
      </c>
      <c r="BL11" s="5">
        <v>7713</v>
      </c>
      <c r="BM11" s="5">
        <v>7162</v>
      </c>
      <c r="BN11" s="5">
        <v>6561</v>
      </c>
      <c r="BO11" s="5">
        <v>6522</v>
      </c>
      <c r="BP11" s="5">
        <v>6476</v>
      </c>
      <c r="BQ11" s="5">
        <v>6114</v>
      </c>
      <c r="BR11" s="5">
        <v>5940</v>
      </c>
      <c r="BS11" s="5">
        <v>5388</v>
      </c>
      <c r="BT11" s="5">
        <v>5031</v>
      </c>
      <c r="BU11" s="5">
        <v>4615</v>
      </c>
      <c r="BV11" s="5">
        <v>4922</v>
      </c>
      <c r="BW11" s="5">
        <v>4485</v>
      </c>
      <c r="BX11" s="5">
        <v>4631</v>
      </c>
      <c r="BY11" s="5">
        <v>4567</v>
      </c>
      <c r="BZ11" s="5"/>
      <c r="CA11" s="5"/>
    </row>
    <row r="12" spans="2:79" x14ac:dyDescent="0.15">
      <c r="B12" s="4" t="s">
        <v>82</v>
      </c>
      <c r="C12" s="5">
        <v>5937</v>
      </c>
      <c r="D12" s="5">
        <v>6006</v>
      </c>
      <c r="E12" s="5">
        <v>6283</v>
      </c>
      <c r="F12" s="5">
        <v>6113</v>
      </c>
      <c r="G12" s="5">
        <v>6434</v>
      </c>
      <c r="H12" s="5">
        <v>6339</v>
      </c>
      <c r="I12" s="5">
        <v>6746</v>
      </c>
      <c r="J12" s="5">
        <v>7099</v>
      </c>
      <c r="K12" s="5">
        <v>7123</v>
      </c>
      <c r="L12" s="5">
        <v>7419</v>
      </c>
      <c r="M12" s="5">
        <v>7579</v>
      </c>
      <c r="N12" s="5">
        <v>7737</v>
      </c>
      <c r="O12" s="5">
        <v>8327</v>
      </c>
      <c r="P12" s="5">
        <v>9025</v>
      </c>
      <c r="Q12" s="5">
        <v>9405</v>
      </c>
      <c r="R12" s="5">
        <v>9817</v>
      </c>
      <c r="S12" s="5">
        <v>9758</v>
      </c>
      <c r="T12" s="5">
        <v>10107</v>
      </c>
      <c r="U12" s="5">
        <v>10334</v>
      </c>
      <c r="V12" s="5">
        <v>10676</v>
      </c>
      <c r="W12" s="5">
        <v>11227</v>
      </c>
      <c r="X12" s="5">
        <v>11714</v>
      </c>
      <c r="Y12" s="5">
        <v>12310</v>
      </c>
      <c r="Z12" s="5">
        <v>12334</v>
      </c>
      <c r="AA12" s="5">
        <v>11780</v>
      </c>
      <c r="AB12" s="5">
        <v>11180</v>
      </c>
      <c r="AC12" s="5">
        <v>10878</v>
      </c>
      <c r="AD12" s="5">
        <v>10326</v>
      </c>
      <c r="AE12" s="5">
        <v>10097</v>
      </c>
      <c r="AF12" s="5">
        <v>9782</v>
      </c>
      <c r="AG12" s="5">
        <v>9632</v>
      </c>
      <c r="AH12" s="5">
        <v>9199</v>
      </c>
      <c r="AI12" s="5">
        <v>8930</v>
      </c>
      <c r="AJ12" s="5">
        <v>9004</v>
      </c>
      <c r="AK12" s="5">
        <v>9037</v>
      </c>
      <c r="AL12" s="5">
        <v>8626</v>
      </c>
      <c r="AM12" s="5">
        <v>8754</v>
      </c>
      <c r="AN12" s="5">
        <v>8668</v>
      </c>
      <c r="AO12" s="5">
        <v>8837</v>
      </c>
      <c r="AP12" s="5">
        <v>8846</v>
      </c>
      <c r="AQ12" s="5">
        <v>8702</v>
      </c>
      <c r="AR12" s="5">
        <v>8635</v>
      </c>
      <c r="AS12" s="5">
        <v>8180</v>
      </c>
      <c r="AT12" s="5">
        <v>7729</v>
      </c>
      <c r="AU12" s="5">
        <v>7655</v>
      </c>
      <c r="AV12" s="5">
        <v>7676</v>
      </c>
      <c r="AW12" s="5">
        <v>8112</v>
      </c>
      <c r="AX12" s="5">
        <v>8221</v>
      </c>
      <c r="AY12" s="5">
        <v>8418</v>
      </c>
      <c r="AZ12" s="5">
        <v>9183</v>
      </c>
      <c r="BA12" s="5">
        <v>9751</v>
      </c>
      <c r="BB12" s="5">
        <v>10071</v>
      </c>
      <c r="BC12" s="5">
        <v>10584</v>
      </c>
      <c r="BD12" s="5">
        <v>10692</v>
      </c>
      <c r="BE12" s="5">
        <v>11010</v>
      </c>
      <c r="BF12" s="5">
        <v>11103</v>
      </c>
      <c r="BG12" s="5">
        <v>11894</v>
      </c>
      <c r="BH12" s="5">
        <v>12297</v>
      </c>
      <c r="BI12" s="5">
        <v>12423</v>
      </c>
      <c r="BJ12" s="5">
        <v>11813</v>
      </c>
      <c r="BK12" s="5">
        <v>11829</v>
      </c>
      <c r="BL12" s="5">
        <v>11055</v>
      </c>
      <c r="BM12" s="5">
        <v>10735</v>
      </c>
      <c r="BN12" s="5">
        <v>10612</v>
      </c>
      <c r="BO12" s="5">
        <v>10559</v>
      </c>
      <c r="BP12" s="5">
        <v>10712</v>
      </c>
      <c r="BQ12" s="5">
        <v>10440</v>
      </c>
      <c r="BR12" s="5">
        <v>10200</v>
      </c>
      <c r="BS12" s="5">
        <v>10032</v>
      </c>
      <c r="BT12" s="5">
        <v>9742</v>
      </c>
      <c r="BU12" s="5">
        <v>9344</v>
      </c>
      <c r="BV12" s="5">
        <v>9330</v>
      </c>
      <c r="BW12" s="5">
        <v>8862</v>
      </c>
      <c r="BX12" s="5">
        <v>9025</v>
      </c>
      <c r="BY12" s="5">
        <v>8807</v>
      </c>
      <c r="BZ12" s="5"/>
      <c r="CA12" s="5"/>
    </row>
    <row r="13" spans="2:79" x14ac:dyDescent="0.15">
      <c r="B13" s="4" t="s">
        <v>83</v>
      </c>
      <c r="C13" s="5">
        <v>21312</v>
      </c>
      <c r="D13" s="5">
        <v>20738</v>
      </c>
      <c r="E13" s="5">
        <v>21206</v>
      </c>
      <c r="F13" s="5">
        <v>21759</v>
      </c>
      <c r="G13" s="5">
        <v>22803</v>
      </c>
      <c r="H13" s="5">
        <v>22915</v>
      </c>
      <c r="I13" s="5">
        <v>22529</v>
      </c>
      <c r="J13" s="5">
        <v>22615</v>
      </c>
      <c r="K13" s="5">
        <v>22760</v>
      </c>
      <c r="L13" s="5">
        <v>23553</v>
      </c>
      <c r="M13" s="5">
        <v>24744</v>
      </c>
      <c r="N13" s="5">
        <v>25550</v>
      </c>
      <c r="O13" s="5">
        <v>26412</v>
      </c>
      <c r="P13" s="5">
        <v>28017</v>
      </c>
      <c r="Q13" s="5">
        <v>28369</v>
      </c>
      <c r="R13" s="5">
        <v>27868</v>
      </c>
      <c r="S13" s="5">
        <v>28120</v>
      </c>
      <c r="T13" s="5">
        <v>28472</v>
      </c>
      <c r="U13" s="5">
        <v>27861</v>
      </c>
      <c r="V13" s="5">
        <v>29052</v>
      </c>
      <c r="W13" s="5">
        <v>29579</v>
      </c>
      <c r="X13" s="5">
        <v>30117</v>
      </c>
      <c r="Y13" s="5">
        <v>29340</v>
      </c>
      <c r="Z13" s="5">
        <v>29816</v>
      </c>
      <c r="AA13" s="5">
        <v>28433</v>
      </c>
      <c r="AB13" s="5">
        <v>27774</v>
      </c>
      <c r="AC13" s="5">
        <v>27059</v>
      </c>
      <c r="AD13" s="5">
        <v>26484</v>
      </c>
      <c r="AE13" s="5">
        <v>25824</v>
      </c>
      <c r="AF13" s="5">
        <v>25103</v>
      </c>
      <c r="AG13" s="5">
        <v>24428</v>
      </c>
      <c r="AH13" s="5">
        <v>23696</v>
      </c>
      <c r="AI13" s="5">
        <v>22192</v>
      </c>
      <c r="AJ13" s="5">
        <v>21326</v>
      </c>
      <c r="AK13" s="5">
        <v>20353</v>
      </c>
      <c r="AL13" s="5">
        <v>19829</v>
      </c>
      <c r="AM13" s="5">
        <v>19823</v>
      </c>
      <c r="AN13" s="5">
        <v>19594</v>
      </c>
      <c r="AO13" s="5">
        <v>19620</v>
      </c>
      <c r="AP13" s="5">
        <v>19310</v>
      </c>
      <c r="AQ13" s="5">
        <v>18295</v>
      </c>
      <c r="AR13" s="5">
        <v>18356</v>
      </c>
      <c r="AS13" s="5">
        <v>17997</v>
      </c>
      <c r="AT13" s="5">
        <v>17375</v>
      </c>
      <c r="AU13" s="5">
        <v>16917</v>
      </c>
      <c r="AV13" s="5">
        <v>16826</v>
      </c>
      <c r="AW13" s="5">
        <v>17353</v>
      </c>
      <c r="AX13" s="5">
        <v>17374</v>
      </c>
      <c r="AY13" s="5">
        <v>17901</v>
      </c>
      <c r="AZ13" s="5">
        <v>18822</v>
      </c>
      <c r="BA13" s="5">
        <v>19176</v>
      </c>
      <c r="BB13" s="5">
        <v>19480</v>
      </c>
      <c r="BC13" s="5">
        <v>19616</v>
      </c>
      <c r="BD13" s="5">
        <v>18976</v>
      </c>
      <c r="BE13" s="5">
        <v>19287</v>
      </c>
      <c r="BF13" s="5">
        <v>20837</v>
      </c>
      <c r="BG13" s="5">
        <v>20062</v>
      </c>
      <c r="BH13" s="5">
        <v>20448</v>
      </c>
      <c r="BI13" s="5">
        <v>19580</v>
      </c>
      <c r="BJ13" s="5">
        <v>18495</v>
      </c>
      <c r="BK13" s="5">
        <v>18162</v>
      </c>
      <c r="BL13" s="5">
        <v>17334</v>
      </c>
      <c r="BM13" s="5">
        <v>16368</v>
      </c>
      <c r="BN13" s="5">
        <v>16178</v>
      </c>
      <c r="BO13" s="5">
        <v>16286</v>
      </c>
      <c r="BP13" s="5">
        <v>16114</v>
      </c>
      <c r="BQ13" s="5">
        <v>15923</v>
      </c>
      <c r="BR13" s="5">
        <v>15331</v>
      </c>
      <c r="BS13" s="5">
        <v>14498</v>
      </c>
      <c r="BT13" s="5">
        <v>13941</v>
      </c>
      <c r="BU13" s="5">
        <v>12604</v>
      </c>
      <c r="BV13" s="5">
        <v>12596</v>
      </c>
      <c r="BW13" s="5">
        <v>12099</v>
      </c>
      <c r="BX13" s="5">
        <v>11897</v>
      </c>
      <c r="BY13" s="5">
        <v>11708</v>
      </c>
      <c r="BZ13" s="5"/>
      <c r="CA13" s="5"/>
    </row>
    <row r="14" spans="2:79" x14ac:dyDescent="0.15">
      <c r="B14" s="4" t="s">
        <v>84</v>
      </c>
      <c r="C14" s="5">
        <v>8967</v>
      </c>
      <c r="D14" s="5">
        <v>8816</v>
      </c>
      <c r="E14" s="5">
        <v>8895</v>
      </c>
      <c r="F14" s="5">
        <v>8881</v>
      </c>
      <c r="G14" s="5">
        <v>8815</v>
      </c>
      <c r="H14" s="5">
        <v>8999</v>
      </c>
      <c r="I14" s="5">
        <v>9423</v>
      </c>
      <c r="J14" s="5">
        <v>9721</v>
      </c>
      <c r="K14" s="5">
        <v>9445</v>
      </c>
      <c r="L14" s="5">
        <v>9568</v>
      </c>
      <c r="M14" s="5">
        <v>9161</v>
      </c>
      <c r="N14" s="5">
        <v>9126</v>
      </c>
      <c r="O14" s="5">
        <v>8933</v>
      </c>
      <c r="P14" s="5">
        <v>8757</v>
      </c>
      <c r="Q14" s="5">
        <v>8714</v>
      </c>
      <c r="R14" s="5">
        <v>8916</v>
      </c>
      <c r="S14" s="5">
        <v>8894</v>
      </c>
      <c r="T14" s="5">
        <v>8725</v>
      </c>
      <c r="U14" s="5">
        <v>8575</v>
      </c>
      <c r="V14" s="5">
        <v>8568</v>
      </c>
      <c r="W14" s="5">
        <v>8492</v>
      </c>
      <c r="X14" s="5">
        <v>8453</v>
      </c>
      <c r="Y14" s="5">
        <v>8593</v>
      </c>
      <c r="Z14" s="5">
        <v>8535</v>
      </c>
      <c r="AA14" s="5">
        <v>8586</v>
      </c>
      <c r="AB14" s="5">
        <v>8906</v>
      </c>
      <c r="AC14" s="5">
        <v>8980</v>
      </c>
      <c r="AD14" s="5">
        <v>8851</v>
      </c>
      <c r="AE14" s="5">
        <v>8436</v>
      </c>
      <c r="AF14" s="5">
        <v>7956</v>
      </c>
      <c r="AG14" s="5">
        <v>7699</v>
      </c>
      <c r="AH14" s="5">
        <v>7153</v>
      </c>
      <c r="AI14" s="5">
        <v>6752</v>
      </c>
      <c r="AJ14" s="5">
        <v>6198</v>
      </c>
      <c r="AK14" s="5">
        <v>5911</v>
      </c>
      <c r="AL14" s="5">
        <v>5479</v>
      </c>
      <c r="AM14" s="5">
        <v>5313</v>
      </c>
      <c r="AN14" s="5">
        <v>4973</v>
      </c>
      <c r="AO14" s="5">
        <v>4817</v>
      </c>
      <c r="AP14" s="5">
        <v>4547</v>
      </c>
      <c r="AQ14" s="5">
        <v>4460</v>
      </c>
      <c r="AR14" s="5">
        <v>4351</v>
      </c>
      <c r="AS14" s="5">
        <v>4248</v>
      </c>
      <c r="AT14" s="5">
        <v>4028</v>
      </c>
      <c r="AU14" s="5">
        <v>3692</v>
      </c>
      <c r="AV14" s="5">
        <v>3801</v>
      </c>
      <c r="AW14" s="5">
        <v>3894</v>
      </c>
      <c r="AX14" s="5">
        <v>3830</v>
      </c>
      <c r="AY14" s="5">
        <v>3948</v>
      </c>
      <c r="AZ14" s="5">
        <v>4162</v>
      </c>
      <c r="BA14" s="5">
        <v>4263</v>
      </c>
      <c r="BB14" s="5">
        <v>4375</v>
      </c>
      <c r="BC14" s="5">
        <v>4821</v>
      </c>
      <c r="BD14" s="5">
        <v>4852</v>
      </c>
      <c r="BE14" s="5">
        <v>5190</v>
      </c>
      <c r="BF14" s="5">
        <v>5295</v>
      </c>
      <c r="BG14" s="5">
        <v>5259</v>
      </c>
      <c r="BH14" s="5">
        <v>5703</v>
      </c>
      <c r="BI14" s="5">
        <v>5711</v>
      </c>
      <c r="BJ14" s="5">
        <v>5574</v>
      </c>
      <c r="BK14" s="5">
        <v>5428</v>
      </c>
      <c r="BL14" s="5">
        <v>5267</v>
      </c>
      <c r="BM14" s="5">
        <v>4910</v>
      </c>
      <c r="BN14" s="5">
        <v>4725</v>
      </c>
      <c r="BO14" s="5">
        <v>4472</v>
      </c>
      <c r="BP14" s="5">
        <v>4389</v>
      </c>
      <c r="BQ14" s="5">
        <v>4126</v>
      </c>
      <c r="BR14" s="5">
        <v>3959</v>
      </c>
      <c r="BS14" s="5">
        <v>3671</v>
      </c>
      <c r="BT14" s="5">
        <v>3450</v>
      </c>
      <c r="BU14" s="5">
        <v>3351</v>
      </c>
      <c r="BV14" s="5">
        <v>3271</v>
      </c>
      <c r="BW14" s="5">
        <v>3065</v>
      </c>
      <c r="BX14" s="5">
        <v>3098</v>
      </c>
      <c r="BY14" s="5">
        <v>2976</v>
      </c>
      <c r="BZ14" s="5"/>
      <c r="CA14" s="5"/>
    </row>
    <row r="15" spans="2:79" x14ac:dyDescent="0.15">
      <c r="B15" s="4" t="s">
        <v>85</v>
      </c>
      <c r="C15" s="5">
        <v>67611</v>
      </c>
      <c r="D15" s="5">
        <v>64588</v>
      </c>
      <c r="E15" s="5">
        <v>66180</v>
      </c>
      <c r="F15" s="5">
        <v>64193</v>
      </c>
      <c r="G15" s="5">
        <v>64351</v>
      </c>
      <c r="H15" s="5">
        <v>63714</v>
      </c>
      <c r="I15" s="5">
        <v>63196</v>
      </c>
      <c r="J15" s="5">
        <v>63017</v>
      </c>
      <c r="K15" s="5">
        <v>60970</v>
      </c>
      <c r="L15" s="5">
        <v>61896</v>
      </c>
      <c r="M15" s="5">
        <v>59568</v>
      </c>
      <c r="N15" s="5">
        <v>57524</v>
      </c>
      <c r="O15" s="5">
        <v>55218</v>
      </c>
      <c r="P15" s="5">
        <v>53919</v>
      </c>
      <c r="Q15" s="5">
        <v>51578</v>
      </c>
      <c r="R15" s="5">
        <v>48362</v>
      </c>
      <c r="S15" s="5">
        <v>46719</v>
      </c>
      <c r="T15" s="5">
        <v>45723</v>
      </c>
      <c r="U15" s="5">
        <v>44245</v>
      </c>
      <c r="V15" s="5">
        <v>42752</v>
      </c>
      <c r="W15" s="5">
        <v>41531</v>
      </c>
      <c r="X15" s="5">
        <v>40561</v>
      </c>
      <c r="Y15" s="5">
        <v>39504</v>
      </c>
      <c r="Z15" s="5">
        <v>38031</v>
      </c>
      <c r="AA15" s="5">
        <v>37970</v>
      </c>
      <c r="AB15" s="5">
        <v>37545</v>
      </c>
      <c r="AC15" s="5">
        <v>37261</v>
      </c>
      <c r="AD15" s="5">
        <v>36023</v>
      </c>
      <c r="AE15" s="5">
        <v>35290</v>
      </c>
      <c r="AF15" s="5">
        <v>33549</v>
      </c>
      <c r="AG15" s="5">
        <v>32244</v>
      </c>
      <c r="AH15" s="5">
        <v>30913</v>
      </c>
      <c r="AI15" s="5">
        <v>29765</v>
      </c>
      <c r="AJ15" s="5">
        <v>28370</v>
      </c>
      <c r="AK15" s="5">
        <v>27232</v>
      </c>
      <c r="AL15" s="5">
        <v>25699</v>
      </c>
      <c r="AM15" s="5">
        <v>24660</v>
      </c>
      <c r="AN15" s="5">
        <v>23343</v>
      </c>
      <c r="AO15" s="5">
        <v>22727</v>
      </c>
      <c r="AP15" s="5">
        <v>21577</v>
      </c>
      <c r="AQ15" s="5">
        <v>21042</v>
      </c>
      <c r="AR15" s="5">
        <v>20208</v>
      </c>
      <c r="AS15" s="5">
        <v>19808</v>
      </c>
      <c r="AT15" s="5">
        <v>18925</v>
      </c>
      <c r="AU15" s="5">
        <v>18138</v>
      </c>
      <c r="AV15" s="5">
        <v>17863</v>
      </c>
      <c r="AW15" s="5">
        <v>18065</v>
      </c>
      <c r="AX15" s="5">
        <v>17331</v>
      </c>
      <c r="AY15" s="5">
        <v>17279</v>
      </c>
      <c r="AZ15" s="5">
        <v>17657</v>
      </c>
      <c r="BA15" s="5">
        <v>17743</v>
      </c>
      <c r="BB15" s="5">
        <v>17660</v>
      </c>
      <c r="BC15" s="5">
        <v>18392</v>
      </c>
      <c r="BD15" s="5">
        <v>18789</v>
      </c>
      <c r="BE15" s="5">
        <v>19156</v>
      </c>
      <c r="BF15" s="5">
        <v>19577</v>
      </c>
      <c r="BG15" s="5">
        <v>19867</v>
      </c>
      <c r="BH15" s="5">
        <v>20875</v>
      </c>
      <c r="BI15" s="5">
        <v>20702</v>
      </c>
      <c r="BJ15" s="5">
        <v>20281</v>
      </c>
      <c r="BK15" s="5">
        <v>20314</v>
      </c>
      <c r="BL15" s="5">
        <v>19628</v>
      </c>
      <c r="BM15" s="5">
        <v>18248</v>
      </c>
      <c r="BN15" s="5">
        <v>17842</v>
      </c>
      <c r="BO15" s="5">
        <v>17692</v>
      </c>
      <c r="BP15" s="5">
        <v>17001</v>
      </c>
      <c r="BQ15" s="5">
        <v>15934</v>
      </c>
      <c r="BR15" s="5">
        <v>15511</v>
      </c>
      <c r="BS15" s="5">
        <v>14654</v>
      </c>
      <c r="BT15" s="5">
        <v>14077</v>
      </c>
      <c r="BU15" s="5">
        <v>13062</v>
      </c>
      <c r="BV15" s="5">
        <v>13153</v>
      </c>
      <c r="BW15" s="5">
        <v>12922</v>
      </c>
      <c r="BX15" s="5">
        <v>12606</v>
      </c>
      <c r="BY15" s="5">
        <v>12468</v>
      </c>
      <c r="BZ15" s="5"/>
      <c r="CA15" s="5"/>
    </row>
    <row r="16" spans="2:79" x14ac:dyDescent="0.15">
      <c r="B16" s="4" t="s">
        <v>86</v>
      </c>
      <c r="C16" s="5">
        <v>46538</v>
      </c>
      <c r="D16" s="5">
        <v>45162</v>
      </c>
      <c r="E16" s="5">
        <v>46286</v>
      </c>
      <c r="F16" s="5">
        <v>42839</v>
      </c>
      <c r="G16" s="5">
        <v>42456</v>
      </c>
      <c r="H16" s="5">
        <v>42233</v>
      </c>
      <c r="I16" s="5">
        <v>42854</v>
      </c>
      <c r="J16" s="5">
        <v>44687</v>
      </c>
      <c r="K16" s="5">
        <v>45402</v>
      </c>
      <c r="L16" s="5">
        <v>45756</v>
      </c>
      <c r="M16" s="5">
        <v>44537</v>
      </c>
      <c r="N16" s="5">
        <v>42284</v>
      </c>
      <c r="O16" s="5">
        <v>41283</v>
      </c>
      <c r="P16" s="5">
        <v>39562</v>
      </c>
      <c r="Q16" s="5">
        <v>37495</v>
      </c>
      <c r="R16" s="5">
        <v>34380</v>
      </c>
      <c r="S16" s="5">
        <v>32971</v>
      </c>
      <c r="T16" s="5">
        <v>32685</v>
      </c>
      <c r="U16" s="5">
        <v>30788</v>
      </c>
      <c r="V16" s="5">
        <v>30089</v>
      </c>
      <c r="W16" s="5">
        <v>27796</v>
      </c>
      <c r="X16" s="5">
        <v>27237</v>
      </c>
      <c r="Y16" s="5">
        <v>26413</v>
      </c>
      <c r="Z16" s="5">
        <v>25607</v>
      </c>
      <c r="AA16" s="5">
        <v>26225</v>
      </c>
      <c r="AB16" s="5">
        <v>26102</v>
      </c>
      <c r="AC16" s="5">
        <v>25696</v>
      </c>
      <c r="AD16" s="5">
        <v>24918</v>
      </c>
      <c r="AE16" s="5">
        <v>24574</v>
      </c>
      <c r="AF16" s="5">
        <v>23858</v>
      </c>
      <c r="AG16" s="5">
        <v>23075</v>
      </c>
      <c r="AH16" s="5">
        <v>23040</v>
      </c>
      <c r="AI16" s="5">
        <v>22340</v>
      </c>
      <c r="AJ16" s="5">
        <v>21819</v>
      </c>
      <c r="AK16" s="5">
        <v>20840</v>
      </c>
      <c r="AL16" s="5">
        <v>20024</v>
      </c>
      <c r="AM16" s="5">
        <v>20153</v>
      </c>
      <c r="AN16" s="5">
        <v>19738</v>
      </c>
      <c r="AO16" s="5">
        <v>19453</v>
      </c>
      <c r="AP16" s="5">
        <v>19338</v>
      </c>
      <c r="AQ16" s="5">
        <v>19083</v>
      </c>
      <c r="AR16" s="5">
        <v>18580</v>
      </c>
      <c r="AS16" s="5">
        <v>18632</v>
      </c>
      <c r="AT16" s="5">
        <v>17867</v>
      </c>
      <c r="AU16" s="5">
        <v>17535</v>
      </c>
      <c r="AV16" s="5">
        <v>16999</v>
      </c>
      <c r="AW16" s="5">
        <v>16831</v>
      </c>
      <c r="AX16" s="5">
        <v>16486</v>
      </c>
      <c r="AY16" s="5">
        <v>16329</v>
      </c>
      <c r="AZ16" s="5">
        <v>16771</v>
      </c>
      <c r="BA16" s="5">
        <v>16681</v>
      </c>
      <c r="BB16" s="5">
        <v>16982</v>
      </c>
      <c r="BC16" s="5">
        <v>17672</v>
      </c>
      <c r="BD16" s="5">
        <v>18166</v>
      </c>
      <c r="BE16" s="5">
        <v>18764</v>
      </c>
      <c r="BF16" s="5">
        <v>19678</v>
      </c>
      <c r="BG16" s="5">
        <v>20727</v>
      </c>
      <c r="BH16" s="5">
        <v>22039</v>
      </c>
      <c r="BI16" s="5">
        <v>22615</v>
      </c>
      <c r="BJ16" s="5">
        <v>21867</v>
      </c>
      <c r="BK16" s="5">
        <v>21979</v>
      </c>
      <c r="BL16" s="5">
        <v>20975</v>
      </c>
      <c r="BM16" s="5">
        <v>19563</v>
      </c>
      <c r="BN16" s="5">
        <v>18778</v>
      </c>
      <c r="BO16" s="5">
        <v>18321</v>
      </c>
      <c r="BP16" s="5">
        <v>17936</v>
      </c>
      <c r="BQ16" s="5">
        <v>17253</v>
      </c>
      <c r="BR16" s="5">
        <v>16471</v>
      </c>
      <c r="BS16" s="5">
        <v>15575</v>
      </c>
      <c r="BT16" s="5">
        <v>15120</v>
      </c>
      <c r="BU16" s="5">
        <v>14223</v>
      </c>
      <c r="BV16" s="5">
        <v>14776</v>
      </c>
      <c r="BW16" s="5">
        <v>14201</v>
      </c>
      <c r="BX16" s="5">
        <v>14246</v>
      </c>
      <c r="BY16" s="5">
        <v>14259</v>
      </c>
      <c r="BZ16" s="5"/>
      <c r="CA16" s="5"/>
    </row>
    <row r="17" spans="2:79" x14ac:dyDescent="0.15">
      <c r="B17" s="4" t="s">
        <v>87</v>
      </c>
      <c r="C17" s="5">
        <v>49946</v>
      </c>
      <c r="D17" s="5">
        <v>51953</v>
      </c>
      <c r="E17" s="5">
        <v>52780</v>
      </c>
      <c r="F17" s="5">
        <v>55697</v>
      </c>
      <c r="G17" s="5">
        <v>57741</v>
      </c>
      <c r="H17" s="5">
        <v>59531</v>
      </c>
      <c r="I17" s="5">
        <v>63595</v>
      </c>
      <c r="J17" s="5">
        <v>68295</v>
      </c>
      <c r="K17" s="5">
        <v>69621</v>
      </c>
      <c r="L17" s="5">
        <v>71090</v>
      </c>
      <c r="M17" s="5">
        <v>70281</v>
      </c>
      <c r="N17" s="5">
        <v>74016</v>
      </c>
      <c r="O17" s="5">
        <v>77694</v>
      </c>
      <c r="P17" s="5">
        <v>84911</v>
      </c>
      <c r="Q17" s="5">
        <v>88474</v>
      </c>
      <c r="R17" s="5">
        <v>91174</v>
      </c>
      <c r="S17" s="5">
        <v>93864</v>
      </c>
      <c r="T17" s="5">
        <v>95076</v>
      </c>
      <c r="U17" s="5">
        <v>94330</v>
      </c>
      <c r="V17" s="5">
        <v>96854</v>
      </c>
      <c r="W17" s="5">
        <v>100626</v>
      </c>
      <c r="X17" s="5">
        <v>103789</v>
      </c>
      <c r="Y17" s="5">
        <v>107887</v>
      </c>
      <c r="Z17" s="5">
        <v>107642</v>
      </c>
      <c r="AA17" s="5">
        <v>113798</v>
      </c>
      <c r="AB17" s="5">
        <v>107169</v>
      </c>
      <c r="AC17" s="5">
        <v>105304</v>
      </c>
      <c r="AD17" s="5">
        <v>101025</v>
      </c>
      <c r="AE17" s="5">
        <v>92640</v>
      </c>
      <c r="AF17" s="5">
        <v>83802</v>
      </c>
      <c r="AG17" s="5">
        <v>73932</v>
      </c>
      <c r="AH17" s="5">
        <v>67528</v>
      </c>
      <c r="AI17" s="5">
        <v>64350</v>
      </c>
      <c r="AJ17" s="5">
        <v>61962</v>
      </c>
      <c r="AK17" s="5">
        <v>65093</v>
      </c>
      <c r="AL17" s="5">
        <v>61892</v>
      </c>
      <c r="AM17" s="5">
        <v>59876</v>
      </c>
      <c r="AN17" s="5">
        <v>58176</v>
      </c>
      <c r="AO17" s="5">
        <v>57742</v>
      </c>
      <c r="AP17" s="5">
        <v>56698</v>
      </c>
      <c r="AQ17" s="5">
        <v>56763</v>
      </c>
      <c r="AR17" s="5">
        <v>57186</v>
      </c>
      <c r="AS17" s="5">
        <v>57032</v>
      </c>
      <c r="AT17" s="5">
        <v>56055</v>
      </c>
      <c r="AU17" s="5">
        <v>52875</v>
      </c>
      <c r="AV17" s="5">
        <v>55073</v>
      </c>
      <c r="AW17" s="5">
        <v>56124</v>
      </c>
      <c r="AX17" s="5">
        <v>56289</v>
      </c>
      <c r="AY17" s="5">
        <v>58202</v>
      </c>
      <c r="AZ17" s="5">
        <v>61955</v>
      </c>
      <c r="BA17" s="5">
        <v>64092</v>
      </c>
      <c r="BB17" s="5">
        <v>66281</v>
      </c>
      <c r="BC17" s="5">
        <v>71409</v>
      </c>
      <c r="BD17" s="5">
        <v>74423</v>
      </c>
      <c r="BE17" s="5">
        <v>78843</v>
      </c>
      <c r="BF17" s="5">
        <v>81427</v>
      </c>
      <c r="BG17" s="5">
        <v>82502</v>
      </c>
      <c r="BH17" s="5">
        <v>86259</v>
      </c>
      <c r="BI17" s="5">
        <v>87962</v>
      </c>
      <c r="BJ17" s="5">
        <v>83946</v>
      </c>
      <c r="BK17" s="5">
        <v>83560</v>
      </c>
      <c r="BL17" s="5">
        <v>80092</v>
      </c>
      <c r="BM17" s="5">
        <v>73642</v>
      </c>
      <c r="BN17" s="5">
        <v>72007</v>
      </c>
      <c r="BO17" s="5">
        <v>70748</v>
      </c>
      <c r="BP17" s="5">
        <v>69959</v>
      </c>
      <c r="BQ17" s="5">
        <v>67755</v>
      </c>
      <c r="BR17" s="5">
        <v>65004</v>
      </c>
      <c r="BS17" s="5">
        <v>62738</v>
      </c>
      <c r="BT17" s="5">
        <v>60944</v>
      </c>
      <c r="BU17" s="5">
        <v>56210</v>
      </c>
      <c r="BV17" s="5">
        <v>57923</v>
      </c>
      <c r="BW17" s="5">
        <v>55294</v>
      </c>
      <c r="BX17" s="5">
        <v>54045</v>
      </c>
      <c r="BY17" s="5">
        <v>53741</v>
      </c>
      <c r="BZ17" s="5"/>
      <c r="CA17" s="5"/>
    </row>
    <row r="18" spans="2:79" x14ac:dyDescent="0.15">
      <c r="B18" s="4" t="s">
        <v>88</v>
      </c>
      <c r="C18" s="5">
        <v>39972</v>
      </c>
      <c r="D18" s="5">
        <v>40990</v>
      </c>
      <c r="E18" s="5">
        <v>40752</v>
      </c>
      <c r="F18" s="5">
        <v>40726</v>
      </c>
      <c r="G18" s="5">
        <v>42011</v>
      </c>
      <c r="H18" s="5">
        <v>42751</v>
      </c>
      <c r="I18" s="5">
        <v>44127</v>
      </c>
      <c r="J18" s="5">
        <v>47478</v>
      </c>
      <c r="K18" s="5">
        <v>48160</v>
      </c>
      <c r="L18" s="5">
        <v>49429</v>
      </c>
      <c r="M18" s="5">
        <v>48425</v>
      </c>
      <c r="N18" s="5">
        <v>49818</v>
      </c>
      <c r="O18" s="5">
        <v>51598</v>
      </c>
      <c r="P18" s="5">
        <v>54979</v>
      </c>
      <c r="Q18" s="5">
        <v>56148</v>
      </c>
      <c r="R18" s="5">
        <v>56744</v>
      </c>
      <c r="S18" s="5">
        <v>58627</v>
      </c>
      <c r="T18" s="5">
        <v>59225</v>
      </c>
      <c r="U18" s="5">
        <v>58240</v>
      </c>
      <c r="V18" s="5">
        <v>59020</v>
      </c>
      <c r="W18" s="5">
        <v>59892</v>
      </c>
      <c r="X18" s="5">
        <v>61129</v>
      </c>
      <c r="Y18" s="5">
        <v>62256</v>
      </c>
      <c r="Z18" s="5">
        <v>63586</v>
      </c>
      <c r="AA18" s="5">
        <v>66172</v>
      </c>
      <c r="AB18" s="5">
        <v>66107</v>
      </c>
      <c r="AC18" s="5">
        <v>66978</v>
      </c>
      <c r="AD18" s="5">
        <v>66183</v>
      </c>
      <c r="AE18" s="5">
        <v>62990</v>
      </c>
      <c r="AF18" s="5">
        <v>58887</v>
      </c>
      <c r="AG18" s="5">
        <v>57015</v>
      </c>
      <c r="AH18" s="5">
        <v>53166</v>
      </c>
      <c r="AI18" s="5">
        <v>49185</v>
      </c>
      <c r="AJ18" s="5">
        <v>47198</v>
      </c>
      <c r="AK18" s="5">
        <v>45853</v>
      </c>
      <c r="AL18" s="5">
        <v>42754</v>
      </c>
      <c r="AM18" s="5">
        <v>42567</v>
      </c>
      <c r="AN18" s="5">
        <v>41264</v>
      </c>
      <c r="AO18" s="5">
        <v>41175</v>
      </c>
      <c r="AP18" s="5">
        <v>39874</v>
      </c>
      <c r="AQ18" s="5">
        <v>40054</v>
      </c>
      <c r="AR18" s="5">
        <v>39655</v>
      </c>
      <c r="AS18" s="5">
        <v>39768</v>
      </c>
      <c r="AT18" s="5">
        <v>37851</v>
      </c>
      <c r="AU18" s="5">
        <v>36266</v>
      </c>
      <c r="AV18" s="5">
        <v>37115</v>
      </c>
      <c r="AW18" s="5">
        <v>37064</v>
      </c>
      <c r="AX18" s="5">
        <v>36165</v>
      </c>
      <c r="AY18" s="5">
        <v>37747</v>
      </c>
      <c r="AZ18" s="5">
        <v>39735</v>
      </c>
      <c r="BA18" s="5">
        <v>41602</v>
      </c>
      <c r="BB18" s="5">
        <v>42766</v>
      </c>
      <c r="BC18" s="5">
        <v>46002</v>
      </c>
      <c r="BD18" s="5">
        <v>47840</v>
      </c>
      <c r="BE18" s="5">
        <v>50099</v>
      </c>
      <c r="BF18" s="5">
        <v>51735</v>
      </c>
      <c r="BG18" s="5">
        <v>53570</v>
      </c>
      <c r="BH18" s="5">
        <v>55976</v>
      </c>
      <c r="BI18" s="5">
        <v>54711</v>
      </c>
      <c r="BJ18" s="5">
        <v>51339</v>
      </c>
      <c r="BK18" s="5">
        <v>51384</v>
      </c>
      <c r="BL18" s="5">
        <v>48450</v>
      </c>
      <c r="BM18" s="5">
        <v>45480</v>
      </c>
      <c r="BN18" s="5">
        <v>44704</v>
      </c>
      <c r="BO18" s="5">
        <v>43602</v>
      </c>
      <c r="BP18" s="5">
        <v>42644</v>
      </c>
      <c r="BQ18" s="5">
        <v>41378</v>
      </c>
      <c r="BR18" s="5">
        <v>39189</v>
      </c>
      <c r="BS18" s="5">
        <v>37500</v>
      </c>
      <c r="BT18" s="5">
        <v>37308</v>
      </c>
      <c r="BU18" s="5">
        <v>34591</v>
      </c>
      <c r="BV18" s="5">
        <v>36070</v>
      </c>
      <c r="BW18" s="5">
        <v>35604</v>
      </c>
      <c r="BX18" s="5">
        <v>35295</v>
      </c>
      <c r="BY18" s="5">
        <v>35655</v>
      </c>
      <c r="BZ18" s="5"/>
      <c r="CA18" s="5"/>
    </row>
    <row r="19" spans="2:79" x14ac:dyDescent="0.15">
      <c r="B19" s="4" t="s">
        <v>89</v>
      </c>
      <c r="C19" s="5">
        <v>32299</v>
      </c>
      <c r="D19" s="5">
        <v>32666</v>
      </c>
      <c r="E19" s="5">
        <v>33139</v>
      </c>
      <c r="F19" s="5">
        <v>31921</v>
      </c>
      <c r="G19" s="5">
        <v>31892</v>
      </c>
      <c r="H19" s="5">
        <v>31397</v>
      </c>
      <c r="I19" s="5">
        <v>30817</v>
      </c>
      <c r="J19" s="5">
        <v>32687</v>
      </c>
      <c r="K19" s="5">
        <v>33230</v>
      </c>
      <c r="L19" s="5">
        <v>32812</v>
      </c>
      <c r="M19" s="5">
        <v>31823</v>
      </c>
      <c r="N19" s="5">
        <v>30854</v>
      </c>
      <c r="O19" s="5">
        <v>30162</v>
      </c>
      <c r="P19" s="5">
        <v>29284</v>
      </c>
      <c r="Q19" s="5">
        <v>27344</v>
      </c>
      <c r="R19" s="5">
        <v>24969</v>
      </c>
      <c r="S19" s="5">
        <v>23498</v>
      </c>
      <c r="T19" s="5">
        <v>22962</v>
      </c>
      <c r="U19" s="5">
        <v>22278</v>
      </c>
      <c r="V19" s="5">
        <v>20967</v>
      </c>
      <c r="W19" s="5">
        <v>19502</v>
      </c>
      <c r="X19" s="5">
        <v>19042</v>
      </c>
      <c r="Y19" s="5">
        <v>18266</v>
      </c>
      <c r="Z19" s="5">
        <v>17258</v>
      </c>
      <c r="AA19" s="5">
        <v>16575</v>
      </c>
      <c r="AB19" s="5">
        <v>16551</v>
      </c>
      <c r="AC19" s="5">
        <v>16207</v>
      </c>
      <c r="AD19" s="5">
        <v>15723</v>
      </c>
      <c r="AE19" s="5">
        <v>15958</v>
      </c>
      <c r="AF19" s="5">
        <v>15820</v>
      </c>
      <c r="AG19" s="5">
        <v>15629</v>
      </c>
      <c r="AH19" s="5">
        <v>15900</v>
      </c>
      <c r="AI19" s="5">
        <v>15401</v>
      </c>
      <c r="AJ19" s="5">
        <v>15229</v>
      </c>
      <c r="AK19" s="5">
        <v>14230</v>
      </c>
      <c r="AL19" s="5">
        <v>14043</v>
      </c>
      <c r="AM19" s="5">
        <v>14405</v>
      </c>
      <c r="AN19" s="5">
        <v>13766</v>
      </c>
      <c r="AO19" s="5">
        <v>13406</v>
      </c>
      <c r="AP19" s="5">
        <v>12896</v>
      </c>
      <c r="AQ19" s="5">
        <v>12458</v>
      </c>
      <c r="AR19" s="5">
        <v>12320</v>
      </c>
      <c r="AS19" s="5">
        <v>12347</v>
      </c>
      <c r="AT19" s="5">
        <v>11683</v>
      </c>
      <c r="AU19" s="5">
        <v>10980</v>
      </c>
      <c r="AV19" s="5">
        <v>10636</v>
      </c>
      <c r="AW19" s="5">
        <v>10564</v>
      </c>
      <c r="AX19" s="5">
        <v>10071</v>
      </c>
      <c r="AY19" s="5">
        <v>10031</v>
      </c>
      <c r="AZ19" s="5">
        <v>10132</v>
      </c>
      <c r="BA19" s="5">
        <v>9925</v>
      </c>
      <c r="BB19" s="5">
        <v>9849</v>
      </c>
      <c r="BC19" s="5">
        <v>9949</v>
      </c>
      <c r="BD19" s="5">
        <v>9822</v>
      </c>
      <c r="BE19" s="5">
        <v>9974</v>
      </c>
      <c r="BF19" s="5">
        <v>10178</v>
      </c>
      <c r="BG19" s="5">
        <v>9956</v>
      </c>
      <c r="BH19" s="5">
        <v>10326</v>
      </c>
      <c r="BI19" s="5">
        <v>10639</v>
      </c>
      <c r="BJ19" s="5">
        <v>9994</v>
      </c>
      <c r="BK19" s="5">
        <v>10047</v>
      </c>
      <c r="BL19" s="5">
        <v>9849</v>
      </c>
      <c r="BM19" s="5">
        <v>9074</v>
      </c>
      <c r="BN19" s="5">
        <v>9067</v>
      </c>
      <c r="BO19" s="5">
        <v>8971</v>
      </c>
      <c r="BP19" s="5">
        <v>8909</v>
      </c>
      <c r="BQ19" s="5">
        <v>8672</v>
      </c>
      <c r="BR19" s="5">
        <v>8082</v>
      </c>
      <c r="BS19" s="5">
        <v>7714</v>
      </c>
      <c r="BT19" s="5">
        <v>7555</v>
      </c>
      <c r="BU19" s="5">
        <v>7177</v>
      </c>
      <c r="BV19" s="5">
        <v>7241</v>
      </c>
      <c r="BW19" s="5">
        <v>6735</v>
      </c>
      <c r="BX19" s="5">
        <v>6579</v>
      </c>
      <c r="BY19" s="5">
        <v>6558</v>
      </c>
      <c r="BZ19" s="5"/>
      <c r="CA19" s="5"/>
    </row>
    <row r="20" spans="2:79" x14ac:dyDescent="0.15">
      <c r="B20" s="4" t="s">
        <v>90</v>
      </c>
      <c r="C20" s="5">
        <v>51641</v>
      </c>
      <c r="D20" s="5">
        <v>50338</v>
      </c>
      <c r="E20" s="5">
        <v>50933</v>
      </c>
      <c r="F20" s="5">
        <v>49305</v>
      </c>
      <c r="G20" s="5">
        <v>49540</v>
      </c>
      <c r="H20" s="5">
        <v>49224</v>
      </c>
      <c r="I20" s="5">
        <v>48392</v>
      </c>
      <c r="J20" s="5">
        <v>49930</v>
      </c>
      <c r="K20" s="5">
        <v>48009</v>
      </c>
      <c r="L20" s="5">
        <v>48523</v>
      </c>
      <c r="M20" s="5">
        <v>48564</v>
      </c>
      <c r="N20" s="5">
        <v>47288</v>
      </c>
      <c r="O20" s="5">
        <v>45179</v>
      </c>
      <c r="P20" s="5">
        <v>46037</v>
      </c>
      <c r="Q20" s="5">
        <v>44332</v>
      </c>
      <c r="R20" s="5">
        <v>44801</v>
      </c>
      <c r="S20" s="5">
        <v>44524</v>
      </c>
      <c r="T20" s="5">
        <v>45660</v>
      </c>
      <c r="U20" s="5">
        <v>44729</v>
      </c>
      <c r="V20" s="5">
        <v>43534</v>
      </c>
      <c r="W20" s="5">
        <v>42497</v>
      </c>
      <c r="X20" s="5">
        <v>43073</v>
      </c>
      <c r="Y20" s="5">
        <v>43306</v>
      </c>
      <c r="Z20" s="5">
        <v>43038</v>
      </c>
      <c r="AA20" s="5">
        <v>44502</v>
      </c>
      <c r="AB20" s="5">
        <v>44688</v>
      </c>
      <c r="AC20" s="5">
        <v>44737</v>
      </c>
      <c r="AD20" s="5">
        <v>43904</v>
      </c>
      <c r="AE20" s="5">
        <v>42407</v>
      </c>
      <c r="AF20" s="5">
        <v>39456</v>
      </c>
      <c r="AG20" s="5">
        <v>38137</v>
      </c>
      <c r="AH20" s="5">
        <v>34968</v>
      </c>
      <c r="AI20" s="5">
        <v>33426</v>
      </c>
      <c r="AJ20" s="5">
        <v>31268</v>
      </c>
      <c r="AK20" s="5">
        <v>29448</v>
      </c>
      <c r="AL20" s="5">
        <v>27087</v>
      </c>
      <c r="AM20" s="5">
        <v>26230</v>
      </c>
      <c r="AN20" s="5">
        <v>25075</v>
      </c>
      <c r="AO20" s="5">
        <v>23815</v>
      </c>
      <c r="AP20" s="5">
        <v>23097</v>
      </c>
      <c r="AQ20" s="5">
        <v>22362</v>
      </c>
      <c r="AR20" s="5">
        <v>21639</v>
      </c>
      <c r="AS20" s="5">
        <v>21717</v>
      </c>
      <c r="AT20" s="5">
        <v>20577</v>
      </c>
      <c r="AU20" s="5">
        <v>19187</v>
      </c>
      <c r="AV20" s="5">
        <v>18533</v>
      </c>
      <c r="AW20" s="5">
        <v>18716</v>
      </c>
      <c r="AX20" s="5">
        <v>18428</v>
      </c>
      <c r="AY20" s="5">
        <v>18727</v>
      </c>
      <c r="AZ20" s="5">
        <v>19119</v>
      </c>
      <c r="BA20" s="5">
        <v>19264</v>
      </c>
      <c r="BB20" s="5">
        <v>19350</v>
      </c>
      <c r="BC20" s="5">
        <v>20058</v>
      </c>
      <c r="BD20" s="5">
        <v>20303</v>
      </c>
      <c r="BE20" s="5">
        <v>20822</v>
      </c>
      <c r="BF20" s="5">
        <v>21250</v>
      </c>
      <c r="BG20" s="5">
        <v>21741</v>
      </c>
      <c r="BH20" s="5">
        <v>22429</v>
      </c>
      <c r="BI20" s="5">
        <v>22846</v>
      </c>
      <c r="BJ20" s="5">
        <v>22047</v>
      </c>
      <c r="BK20" s="5">
        <v>21940</v>
      </c>
      <c r="BL20" s="5">
        <v>21636</v>
      </c>
      <c r="BM20" s="5">
        <v>20238</v>
      </c>
      <c r="BN20" s="5">
        <v>19611</v>
      </c>
      <c r="BO20" s="5">
        <v>19560</v>
      </c>
      <c r="BP20" s="5">
        <v>19335</v>
      </c>
      <c r="BQ20" s="5">
        <v>18555</v>
      </c>
      <c r="BR20" s="5">
        <v>17842</v>
      </c>
      <c r="BS20" s="5">
        <v>15988</v>
      </c>
      <c r="BT20" s="5">
        <v>15562</v>
      </c>
      <c r="BU20" s="5">
        <v>14751</v>
      </c>
      <c r="BV20" s="5">
        <v>14592</v>
      </c>
      <c r="BW20" s="5">
        <v>14390</v>
      </c>
      <c r="BX20" s="5">
        <v>13793</v>
      </c>
      <c r="BY20" s="5">
        <v>13366</v>
      </c>
      <c r="BZ20" s="5"/>
      <c r="CA20" s="5"/>
    </row>
    <row r="21" spans="2:79" x14ac:dyDescent="0.15">
      <c r="B21" s="4" t="s">
        <v>91</v>
      </c>
      <c r="C21" s="5">
        <v>33779</v>
      </c>
      <c r="D21" s="5">
        <v>33737</v>
      </c>
      <c r="E21" s="5">
        <v>36186</v>
      </c>
      <c r="F21" s="5">
        <v>36949</v>
      </c>
      <c r="G21" s="5">
        <v>39173</v>
      </c>
      <c r="H21" s="5">
        <v>43867</v>
      </c>
      <c r="I21" s="5">
        <v>49339</v>
      </c>
      <c r="J21" s="5">
        <v>54435</v>
      </c>
      <c r="K21" s="5">
        <v>55348</v>
      </c>
      <c r="L21" s="5">
        <v>58534</v>
      </c>
      <c r="M21" s="5">
        <v>59816</v>
      </c>
      <c r="N21" s="5">
        <v>62081</v>
      </c>
      <c r="O21" s="5">
        <v>64468</v>
      </c>
      <c r="P21" s="5">
        <v>69177</v>
      </c>
      <c r="Q21" s="5">
        <v>72417</v>
      </c>
      <c r="R21" s="5">
        <v>74279</v>
      </c>
      <c r="S21" s="5">
        <v>76900</v>
      </c>
      <c r="T21" s="5">
        <v>79379</v>
      </c>
      <c r="U21" s="5">
        <v>79685</v>
      </c>
      <c r="V21" s="5">
        <v>83433</v>
      </c>
      <c r="W21" s="5">
        <v>84717</v>
      </c>
      <c r="X21" s="5">
        <v>88840</v>
      </c>
      <c r="Y21" s="5">
        <v>89486</v>
      </c>
      <c r="Z21" s="5">
        <v>90050</v>
      </c>
      <c r="AA21" s="5">
        <v>93971</v>
      </c>
      <c r="AB21" s="5">
        <v>92201</v>
      </c>
      <c r="AC21" s="5">
        <v>91804</v>
      </c>
      <c r="AD21" s="5">
        <v>87202</v>
      </c>
      <c r="AE21" s="5">
        <v>81276</v>
      </c>
      <c r="AF21" s="5">
        <v>75683</v>
      </c>
      <c r="AG21" s="5">
        <v>71169</v>
      </c>
      <c r="AH21" s="5">
        <v>66200</v>
      </c>
      <c r="AI21" s="5">
        <v>63254</v>
      </c>
      <c r="AJ21" s="5">
        <v>60637</v>
      </c>
      <c r="AK21" s="5">
        <v>58097</v>
      </c>
      <c r="AL21" s="5">
        <v>54835</v>
      </c>
      <c r="AM21" s="5">
        <v>54623</v>
      </c>
      <c r="AN21" s="5">
        <v>52349</v>
      </c>
      <c r="AO21" s="5">
        <v>51313</v>
      </c>
      <c r="AP21" s="5">
        <v>50357</v>
      </c>
      <c r="AQ21" s="5">
        <v>49984</v>
      </c>
      <c r="AR21" s="5">
        <v>49568</v>
      </c>
      <c r="AS21" s="5">
        <v>50999</v>
      </c>
      <c r="AT21" s="5">
        <v>48798</v>
      </c>
      <c r="AU21" s="5">
        <v>47134</v>
      </c>
      <c r="AV21" s="5">
        <v>47063</v>
      </c>
      <c r="AW21" s="5">
        <v>48471</v>
      </c>
      <c r="AX21" s="5">
        <v>48373</v>
      </c>
      <c r="AY21" s="5">
        <v>49928</v>
      </c>
      <c r="AZ21" s="5">
        <v>54381</v>
      </c>
      <c r="BA21" s="5">
        <v>58212</v>
      </c>
      <c r="BB21" s="5">
        <v>61118</v>
      </c>
      <c r="BC21" s="5">
        <v>65590</v>
      </c>
      <c r="BD21" s="5">
        <v>67899</v>
      </c>
      <c r="BE21" s="5">
        <v>69305</v>
      </c>
      <c r="BF21" s="5">
        <v>70834</v>
      </c>
      <c r="BG21" s="5">
        <v>72577</v>
      </c>
      <c r="BH21" s="5">
        <v>77504</v>
      </c>
      <c r="BI21" s="5">
        <v>77392</v>
      </c>
      <c r="BJ21" s="5">
        <v>74206</v>
      </c>
      <c r="BK21" s="5">
        <v>73315</v>
      </c>
      <c r="BL21" s="5">
        <v>71207</v>
      </c>
      <c r="BM21" s="5">
        <v>67010</v>
      </c>
      <c r="BN21" s="5">
        <v>65123</v>
      </c>
      <c r="BO21" s="5">
        <v>65386</v>
      </c>
      <c r="BP21" s="5">
        <v>63954</v>
      </c>
      <c r="BQ21" s="5">
        <v>61865</v>
      </c>
      <c r="BR21" s="5">
        <v>58883</v>
      </c>
      <c r="BS21" s="5">
        <v>56828</v>
      </c>
      <c r="BT21" s="5">
        <v>54718</v>
      </c>
      <c r="BU21" s="5">
        <v>50205</v>
      </c>
      <c r="BV21" s="5">
        <v>51909</v>
      </c>
      <c r="BW21" s="5">
        <v>50483</v>
      </c>
      <c r="BX21" s="5">
        <v>50775</v>
      </c>
      <c r="BY21" s="5">
        <v>51472</v>
      </c>
      <c r="BZ21" s="5"/>
      <c r="CA21" s="5"/>
    </row>
    <row r="22" spans="2:79" x14ac:dyDescent="0.15">
      <c r="B22" s="4" t="s">
        <v>92</v>
      </c>
      <c r="C22" s="5">
        <v>18173</v>
      </c>
      <c r="D22" s="5">
        <v>17746</v>
      </c>
      <c r="E22" s="5">
        <v>18168</v>
      </c>
      <c r="F22" s="5">
        <v>17280</v>
      </c>
      <c r="G22" s="5">
        <v>17263</v>
      </c>
      <c r="H22" s="5">
        <v>17604</v>
      </c>
      <c r="I22" s="5">
        <v>18375</v>
      </c>
      <c r="J22" s="5">
        <v>19440</v>
      </c>
      <c r="K22" s="5">
        <v>19579</v>
      </c>
      <c r="L22" s="5">
        <v>19292</v>
      </c>
      <c r="M22" s="5">
        <v>18914</v>
      </c>
      <c r="N22" s="5">
        <v>19022</v>
      </c>
      <c r="O22" s="5">
        <v>21556</v>
      </c>
      <c r="P22" s="5">
        <v>20941</v>
      </c>
      <c r="Q22" s="5">
        <v>20831</v>
      </c>
      <c r="R22" s="5">
        <v>20252</v>
      </c>
      <c r="S22" s="5">
        <v>20563</v>
      </c>
      <c r="T22" s="5">
        <v>20598</v>
      </c>
      <c r="U22" s="5">
        <v>20101</v>
      </c>
      <c r="V22" s="5">
        <v>19631</v>
      </c>
      <c r="W22" s="5">
        <v>19784</v>
      </c>
      <c r="X22" s="5">
        <v>19488</v>
      </c>
      <c r="Y22" s="5">
        <v>19556</v>
      </c>
      <c r="Z22" s="5">
        <v>19942</v>
      </c>
      <c r="AA22" s="5">
        <v>19681</v>
      </c>
      <c r="AB22" s="5">
        <v>18945</v>
      </c>
      <c r="AC22" s="5">
        <v>19228</v>
      </c>
      <c r="AD22" s="5">
        <v>19357</v>
      </c>
      <c r="AE22" s="5">
        <v>18834</v>
      </c>
      <c r="AF22" s="5">
        <v>18378</v>
      </c>
      <c r="AG22" s="5">
        <v>17679</v>
      </c>
      <c r="AH22" s="5">
        <v>16650</v>
      </c>
      <c r="AI22" s="5">
        <v>15770</v>
      </c>
      <c r="AJ22" s="5">
        <v>15152</v>
      </c>
      <c r="AK22" s="5">
        <v>14820</v>
      </c>
      <c r="AL22" s="5">
        <v>13984</v>
      </c>
      <c r="AM22" s="5">
        <v>13884</v>
      </c>
      <c r="AN22" s="5">
        <v>13997</v>
      </c>
      <c r="AO22" s="5">
        <v>14031</v>
      </c>
      <c r="AP22" s="5">
        <v>14057</v>
      </c>
      <c r="AQ22" s="5">
        <v>13755</v>
      </c>
      <c r="AR22" s="5">
        <v>13869</v>
      </c>
      <c r="AS22" s="5">
        <v>13571</v>
      </c>
      <c r="AT22" s="5">
        <v>12997</v>
      </c>
      <c r="AU22" s="5">
        <v>12446</v>
      </c>
      <c r="AV22" s="5">
        <v>12662</v>
      </c>
      <c r="AW22" s="5">
        <v>12921</v>
      </c>
      <c r="AX22" s="5">
        <v>12714</v>
      </c>
      <c r="AY22" s="5">
        <v>12805</v>
      </c>
      <c r="AZ22" s="5">
        <v>13729</v>
      </c>
      <c r="BA22" s="5">
        <v>14535</v>
      </c>
      <c r="BB22" s="5">
        <v>15172</v>
      </c>
      <c r="BC22" s="5">
        <v>16056</v>
      </c>
      <c r="BD22" s="5">
        <v>16508</v>
      </c>
      <c r="BE22" s="5">
        <v>16947</v>
      </c>
      <c r="BF22" s="5">
        <v>17800</v>
      </c>
      <c r="BG22" s="5">
        <v>18142</v>
      </c>
      <c r="BH22" s="5">
        <v>19057</v>
      </c>
      <c r="BI22" s="5">
        <v>19127</v>
      </c>
      <c r="BJ22" s="5">
        <v>18118</v>
      </c>
      <c r="BK22" s="5">
        <v>17854</v>
      </c>
      <c r="BL22" s="5">
        <v>17116</v>
      </c>
      <c r="BM22" s="5">
        <v>16259</v>
      </c>
      <c r="BN22" s="5">
        <v>16245</v>
      </c>
      <c r="BO22" s="5">
        <v>16110</v>
      </c>
      <c r="BP22" s="5">
        <v>15612</v>
      </c>
      <c r="BQ22" s="5">
        <v>15579</v>
      </c>
      <c r="BR22" s="5">
        <v>14928</v>
      </c>
      <c r="BS22" s="5">
        <v>14346</v>
      </c>
      <c r="BT22" s="5">
        <v>14237</v>
      </c>
      <c r="BU22" s="5">
        <v>13427</v>
      </c>
      <c r="BV22" s="5">
        <v>13794</v>
      </c>
      <c r="BW22" s="5">
        <v>13041</v>
      </c>
      <c r="BX22" s="5">
        <v>12702</v>
      </c>
      <c r="BY22" s="5">
        <v>12507</v>
      </c>
      <c r="BZ22" s="5"/>
      <c r="CA22" s="5"/>
    </row>
    <row r="23" spans="2:79" x14ac:dyDescent="0.15">
      <c r="B23" s="4" t="s">
        <v>93</v>
      </c>
      <c r="C23" s="5">
        <v>7653</v>
      </c>
      <c r="D23" s="5">
        <v>7779</v>
      </c>
      <c r="E23" s="5">
        <v>7762</v>
      </c>
      <c r="F23" s="5">
        <v>7590</v>
      </c>
      <c r="G23" s="5">
        <v>7586</v>
      </c>
      <c r="H23" s="5">
        <v>7727</v>
      </c>
      <c r="I23" s="5">
        <v>7866</v>
      </c>
      <c r="J23" s="5">
        <v>8064</v>
      </c>
      <c r="K23" s="5">
        <v>7889</v>
      </c>
      <c r="L23" s="5">
        <v>7950</v>
      </c>
      <c r="M23" s="5">
        <v>8067</v>
      </c>
      <c r="N23" s="5">
        <v>8045</v>
      </c>
      <c r="O23" s="5">
        <v>8219</v>
      </c>
      <c r="P23" s="5">
        <v>8509</v>
      </c>
      <c r="Q23" s="5">
        <v>8283</v>
      </c>
      <c r="R23" s="5">
        <v>8532</v>
      </c>
      <c r="S23" s="5">
        <v>8345</v>
      </c>
      <c r="T23" s="5">
        <v>8546</v>
      </c>
      <c r="U23" s="5">
        <v>8381</v>
      </c>
      <c r="V23" s="5">
        <v>8716</v>
      </c>
      <c r="W23" s="5">
        <v>8601</v>
      </c>
      <c r="X23" s="5">
        <v>8586</v>
      </c>
      <c r="Y23" s="5">
        <v>8462</v>
      </c>
      <c r="Z23" s="5">
        <v>8304</v>
      </c>
      <c r="AA23" s="5">
        <v>8593</v>
      </c>
      <c r="AB23" s="5">
        <v>8784</v>
      </c>
      <c r="AC23" s="5">
        <v>8603</v>
      </c>
      <c r="AD23" s="5">
        <v>8120</v>
      </c>
      <c r="AE23" s="5">
        <v>7630</v>
      </c>
      <c r="AF23" s="5">
        <v>7221</v>
      </c>
      <c r="AG23" s="5">
        <v>6720</v>
      </c>
      <c r="AH23" s="5">
        <v>6490</v>
      </c>
      <c r="AI23" s="5">
        <v>5999</v>
      </c>
      <c r="AJ23" s="5">
        <v>5855</v>
      </c>
      <c r="AK23" s="5">
        <v>5387</v>
      </c>
      <c r="AL23" s="5">
        <v>5311</v>
      </c>
      <c r="AM23" s="5">
        <v>4938</v>
      </c>
      <c r="AN23" s="5">
        <v>4867</v>
      </c>
      <c r="AO23" s="5">
        <v>4936</v>
      </c>
      <c r="AP23" s="5">
        <v>4790</v>
      </c>
      <c r="AQ23" s="5">
        <v>4779</v>
      </c>
      <c r="AR23" s="5">
        <v>4655</v>
      </c>
      <c r="AS23" s="5">
        <v>4604</v>
      </c>
      <c r="AT23" s="5">
        <v>4794</v>
      </c>
      <c r="AU23" s="5">
        <v>4543</v>
      </c>
      <c r="AV23" s="5">
        <v>4756</v>
      </c>
      <c r="AW23" s="5">
        <v>4892</v>
      </c>
      <c r="AX23" s="5">
        <v>4920</v>
      </c>
      <c r="AY23" s="5">
        <v>5063</v>
      </c>
      <c r="AZ23" s="5">
        <v>5102</v>
      </c>
      <c r="BA23" s="5">
        <v>5435</v>
      </c>
      <c r="BB23" s="5">
        <v>5758</v>
      </c>
      <c r="BC23" s="5">
        <v>6039</v>
      </c>
      <c r="BD23" s="5">
        <v>6225</v>
      </c>
      <c r="BE23" s="5">
        <v>6302</v>
      </c>
      <c r="BF23" s="5">
        <v>6278</v>
      </c>
      <c r="BG23" s="5">
        <v>6557</v>
      </c>
      <c r="BH23" s="5">
        <v>6814</v>
      </c>
      <c r="BI23" s="5">
        <v>6994</v>
      </c>
      <c r="BJ23" s="5">
        <v>6702</v>
      </c>
      <c r="BK23" s="5">
        <v>6834</v>
      </c>
      <c r="BL23" s="5">
        <v>6820</v>
      </c>
      <c r="BM23" s="5">
        <v>6254</v>
      </c>
      <c r="BN23" s="5">
        <v>6172</v>
      </c>
      <c r="BO23" s="5">
        <v>6141</v>
      </c>
      <c r="BP23" s="5">
        <v>5953</v>
      </c>
      <c r="BQ23" s="5">
        <v>5683</v>
      </c>
      <c r="BR23" s="5">
        <v>5723</v>
      </c>
      <c r="BS23" s="5">
        <v>5356</v>
      </c>
      <c r="BT23" s="5">
        <v>5196</v>
      </c>
      <c r="BU23" s="5">
        <v>4940</v>
      </c>
      <c r="BV23" s="5">
        <v>5026</v>
      </c>
      <c r="BW23" s="5">
        <v>4631</v>
      </c>
      <c r="BX23" s="5">
        <v>4531</v>
      </c>
      <c r="BY23" s="5">
        <v>4550</v>
      </c>
      <c r="BZ23" s="5"/>
      <c r="CA23" s="5"/>
    </row>
    <row r="24" spans="2:79" x14ac:dyDescent="0.15">
      <c r="B24" s="4" t="s">
        <v>21</v>
      </c>
      <c r="C24" s="5">
        <v>19913</v>
      </c>
      <c r="D24" s="5">
        <v>20482</v>
      </c>
      <c r="E24" s="5">
        <v>21560</v>
      </c>
      <c r="F24" s="5">
        <v>21582</v>
      </c>
      <c r="G24" s="5">
        <v>23695</v>
      </c>
      <c r="H24" s="5">
        <v>25318</v>
      </c>
      <c r="I24" s="5">
        <v>27965</v>
      </c>
      <c r="J24" s="5">
        <v>30695</v>
      </c>
      <c r="K24" s="5">
        <v>32561</v>
      </c>
      <c r="L24" s="5">
        <v>32725</v>
      </c>
      <c r="M24" s="5">
        <v>32630</v>
      </c>
      <c r="N24" s="5">
        <v>33536</v>
      </c>
      <c r="O24" s="5">
        <v>35894</v>
      </c>
      <c r="P24" s="5">
        <v>37774</v>
      </c>
      <c r="Q24" s="5">
        <v>38651</v>
      </c>
      <c r="R24" s="5">
        <v>39323</v>
      </c>
      <c r="S24" s="5">
        <v>39018</v>
      </c>
      <c r="T24" s="5">
        <v>38889</v>
      </c>
      <c r="U24" s="5">
        <v>38077</v>
      </c>
      <c r="V24" s="5">
        <v>38778</v>
      </c>
      <c r="W24" s="5">
        <v>39558</v>
      </c>
      <c r="X24" s="5">
        <v>40636</v>
      </c>
      <c r="Y24" s="5">
        <v>40600</v>
      </c>
      <c r="Z24" s="5">
        <v>39830</v>
      </c>
      <c r="AA24" s="5">
        <v>40741</v>
      </c>
      <c r="AB24" s="5">
        <v>40270</v>
      </c>
      <c r="AC24" s="5">
        <v>40078</v>
      </c>
      <c r="AD24" s="5">
        <v>37778</v>
      </c>
      <c r="AE24" s="5">
        <v>33273</v>
      </c>
      <c r="AF24" s="5">
        <v>29856</v>
      </c>
      <c r="AG24" s="5">
        <v>28112</v>
      </c>
      <c r="AH24" s="5">
        <v>26497</v>
      </c>
      <c r="AI24" s="5">
        <v>24752</v>
      </c>
      <c r="AJ24" s="5">
        <v>22908</v>
      </c>
      <c r="AK24" s="5">
        <v>22089</v>
      </c>
      <c r="AL24" s="5">
        <v>20347</v>
      </c>
      <c r="AM24" s="5">
        <v>19601</v>
      </c>
      <c r="AN24" s="5">
        <v>18275</v>
      </c>
      <c r="AO24" s="5">
        <v>17775</v>
      </c>
      <c r="AP24" s="5">
        <v>16584</v>
      </c>
      <c r="AQ24" s="5">
        <v>16257</v>
      </c>
      <c r="AR24" s="5">
        <v>16388</v>
      </c>
      <c r="AS24" s="5">
        <v>16183</v>
      </c>
      <c r="AT24" s="5">
        <v>15390</v>
      </c>
      <c r="AU24" s="5">
        <v>15381</v>
      </c>
      <c r="AV24" s="5">
        <v>15749</v>
      </c>
      <c r="AW24" s="5">
        <v>16166</v>
      </c>
      <c r="AX24" s="5">
        <v>16052</v>
      </c>
      <c r="AY24" s="5">
        <v>16473</v>
      </c>
      <c r="AZ24" s="5">
        <v>17157</v>
      </c>
      <c r="BA24" s="5">
        <v>17270</v>
      </c>
      <c r="BB24" s="5">
        <v>17775</v>
      </c>
      <c r="BC24" s="5">
        <v>18857</v>
      </c>
      <c r="BD24" s="5">
        <v>19261</v>
      </c>
      <c r="BE24" s="5">
        <v>19822</v>
      </c>
      <c r="BF24" s="5">
        <v>19787</v>
      </c>
      <c r="BG24" s="5">
        <v>20141</v>
      </c>
      <c r="BH24" s="5">
        <v>21199</v>
      </c>
      <c r="BI24" s="5">
        <v>21139</v>
      </c>
      <c r="BJ24" s="5">
        <v>20760</v>
      </c>
      <c r="BK24" s="5">
        <v>21300</v>
      </c>
      <c r="BL24" s="5">
        <v>21027</v>
      </c>
      <c r="BM24" s="5">
        <v>19690</v>
      </c>
      <c r="BN24" s="5">
        <v>19352</v>
      </c>
      <c r="BO24" s="5">
        <v>18984</v>
      </c>
      <c r="BP24" s="5">
        <v>18594</v>
      </c>
      <c r="BQ24" s="5">
        <v>17562</v>
      </c>
      <c r="BR24" s="5">
        <v>16498</v>
      </c>
      <c r="BS24" s="5">
        <v>15752</v>
      </c>
      <c r="BT24" s="5">
        <v>15377</v>
      </c>
      <c r="BU24" s="5">
        <v>14214</v>
      </c>
      <c r="BV24" s="5">
        <v>14054</v>
      </c>
      <c r="BW24" s="5">
        <v>13430</v>
      </c>
      <c r="BX24" s="5">
        <v>13459</v>
      </c>
      <c r="BY24" s="5">
        <v>13119</v>
      </c>
      <c r="BZ24" s="5"/>
      <c r="CA24" s="5"/>
    </row>
    <row r="25" spans="2:79" x14ac:dyDescent="0.15">
      <c r="B25" s="4" t="s">
        <v>22</v>
      </c>
      <c r="C25" s="5">
        <v>4669</v>
      </c>
      <c r="D25" s="5">
        <v>4522</v>
      </c>
      <c r="E25" s="5">
        <v>4458</v>
      </c>
      <c r="F25" s="5">
        <v>4370</v>
      </c>
      <c r="G25" s="5">
        <v>4340</v>
      </c>
      <c r="H25" s="5">
        <v>4319</v>
      </c>
      <c r="I25" s="5">
        <v>4410</v>
      </c>
      <c r="J25" s="5">
        <v>4546</v>
      </c>
      <c r="K25" s="5">
        <v>4299</v>
      </c>
      <c r="L25" s="5">
        <v>4492</v>
      </c>
      <c r="M25" s="5">
        <v>4352</v>
      </c>
      <c r="N25" s="5">
        <v>4341</v>
      </c>
      <c r="O25" s="5">
        <v>4200</v>
      </c>
      <c r="P25" s="5">
        <v>4286</v>
      </c>
      <c r="Q25" s="5">
        <v>4195</v>
      </c>
      <c r="R25" s="5">
        <v>4037</v>
      </c>
      <c r="S25" s="5">
        <v>3922</v>
      </c>
      <c r="T25" s="5">
        <v>3935</v>
      </c>
      <c r="U25" s="5">
        <v>3893</v>
      </c>
      <c r="V25" s="5">
        <v>3917</v>
      </c>
      <c r="W25" s="5">
        <v>3849</v>
      </c>
      <c r="X25" s="5">
        <v>3868</v>
      </c>
      <c r="Y25" s="5">
        <v>3877</v>
      </c>
      <c r="Z25" s="5">
        <v>3745</v>
      </c>
      <c r="AA25" s="5">
        <v>4050</v>
      </c>
      <c r="AB25" s="5">
        <v>3869</v>
      </c>
      <c r="AC25" s="5">
        <v>4260</v>
      </c>
      <c r="AD25" s="5">
        <v>3816</v>
      </c>
      <c r="AE25" s="5">
        <v>3690</v>
      </c>
      <c r="AF25" s="5">
        <v>3605</v>
      </c>
      <c r="AG25" s="5">
        <v>3352</v>
      </c>
      <c r="AH25" s="5">
        <v>3098</v>
      </c>
      <c r="AI25" s="5">
        <v>3114</v>
      </c>
      <c r="AJ25" s="5">
        <v>2859</v>
      </c>
      <c r="AK25" s="5">
        <v>2742</v>
      </c>
      <c r="AL25" s="5">
        <v>2526</v>
      </c>
      <c r="AM25" s="5">
        <v>2542</v>
      </c>
      <c r="AN25" s="5">
        <v>2393</v>
      </c>
      <c r="AO25" s="5">
        <v>2419</v>
      </c>
      <c r="AP25" s="5">
        <v>2408</v>
      </c>
      <c r="AQ25" s="5">
        <v>2211</v>
      </c>
      <c r="AR25" s="5">
        <v>2250</v>
      </c>
      <c r="AS25" s="5">
        <v>2128</v>
      </c>
      <c r="AT25" s="5">
        <v>2176</v>
      </c>
      <c r="AU25" s="5">
        <v>2061</v>
      </c>
      <c r="AV25" s="5">
        <v>2113</v>
      </c>
      <c r="AW25" s="5">
        <v>2176</v>
      </c>
      <c r="AX25" s="5">
        <v>2166</v>
      </c>
      <c r="AY25" s="5">
        <v>2207</v>
      </c>
      <c r="AZ25" s="5">
        <v>2311</v>
      </c>
      <c r="BA25" s="5">
        <v>2338</v>
      </c>
      <c r="BB25" s="5">
        <v>2499</v>
      </c>
      <c r="BC25" s="5">
        <v>2726</v>
      </c>
      <c r="BD25" s="5">
        <v>2913</v>
      </c>
      <c r="BE25" s="5">
        <v>3004</v>
      </c>
      <c r="BF25" s="5">
        <v>3011</v>
      </c>
      <c r="BG25" s="5">
        <v>3190</v>
      </c>
      <c r="BH25" s="5">
        <v>3366</v>
      </c>
      <c r="BI25" s="5">
        <v>3464</v>
      </c>
      <c r="BJ25" s="5">
        <v>3295</v>
      </c>
      <c r="BK25" s="5">
        <v>3361</v>
      </c>
      <c r="BL25" s="5">
        <v>3207</v>
      </c>
      <c r="BM25" s="5">
        <v>2993</v>
      </c>
      <c r="BN25" s="5">
        <v>2830</v>
      </c>
      <c r="BO25" s="5">
        <v>2788</v>
      </c>
      <c r="BP25" s="5">
        <v>2734</v>
      </c>
      <c r="BQ25" s="5">
        <v>2621</v>
      </c>
      <c r="BR25" s="5">
        <v>2395</v>
      </c>
      <c r="BS25" s="5">
        <v>2403</v>
      </c>
      <c r="BT25" s="5">
        <v>2354</v>
      </c>
      <c r="BU25" s="5">
        <v>2254</v>
      </c>
      <c r="BV25" s="5">
        <v>2195</v>
      </c>
      <c r="BW25" s="5">
        <v>2128</v>
      </c>
      <c r="BX25" s="5">
        <v>1952</v>
      </c>
      <c r="BY25" s="5">
        <v>2105</v>
      </c>
      <c r="BZ25" s="5"/>
      <c r="CA25" s="5"/>
    </row>
    <row r="26" spans="2:79" x14ac:dyDescent="0.15">
      <c r="B26" s="4" t="s">
        <v>23</v>
      </c>
      <c r="C26" s="5">
        <v>2979.5</v>
      </c>
      <c r="D26" s="5">
        <v>2926.5</v>
      </c>
      <c r="E26" s="5">
        <v>2811</v>
      </c>
      <c r="F26" s="5">
        <v>2690</v>
      </c>
      <c r="G26" s="5">
        <v>2799</v>
      </c>
      <c r="H26" s="5">
        <v>2928.5</v>
      </c>
      <c r="I26" s="5">
        <v>3190</v>
      </c>
      <c r="J26" s="5">
        <v>3322</v>
      </c>
      <c r="K26" s="5">
        <v>3215.5</v>
      </c>
      <c r="L26" s="5">
        <v>3250</v>
      </c>
      <c r="M26" s="5">
        <v>3152</v>
      </c>
      <c r="N26" s="5">
        <v>3022.5</v>
      </c>
      <c r="O26" s="5">
        <v>3017.5</v>
      </c>
      <c r="P26" s="5">
        <v>3060</v>
      </c>
      <c r="Q26" s="5">
        <v>2941</v>
      </c>
      <c r="R26" s="5">
        <v>2783</v>
      </c>
      <c r="S26" s="5">
        <v>2697</v>
      </c>
      <c r="T26" s="5">
        <v>2500.5</v>
      </c>
      <c r="U26" s="5">
        <v>2408.5</v>
      </c>
      <c r="V26" s="5">
        <v>2528</v>
      </c>
      <c r="W26" s="5">
        <v>2632</v>
      </c>
      <c r="X26" s="5">
        <v>2545</v>
      </c>
      <c r="Y26" s="5">
        <v>2396.5</v>
      </c>
      <c r="Z26" s="5">
        <v>2428</v>
      </c>
      <c r="AA26" s="5">
        <v>2249.5</v>
      </c>
      <c r="AB26" s="5">
        <v>2103</v>
      </c>
      <c r="AC26" s="5">
        <v>2052</v>
      </c>
      <c r="AD26" s="5">
        <v>2162</v>
      </c>
      <c r="AE26" s="5">
        <v>1956</v>
      </c>
      <c r="AF26" s="5">
        <v>2050</v>
      </c>
      <c r="AG26" s="5">
        <v>1943</v>
      </c>
      <c r="AH26" s="5">
        <v>2020</v>
      </c>
      <c r="AI26" s="5">
        <v>1955</v>
      </c>
      <c r="AJ26" s="5">
        <v>2055</v>
      </c>
      <c r="AK26" s="5">
        <v>1977</v>
      </c>
      <c r="AL26" s="5">
        <v>2037</v>
      </c>
      <c r="AM26" s="5">
        <v>2011</v>
      </c>
      <c r="AN26" s="5">
        <v>2114</v>
      </c>
      <c r="AO26" s="5">
        <v>2108</v>
      </c>
      <c r="AP26" s="5">
        <v>2016</v>
      </c>
      <c r="AQ26" s="5">
        <v>2038</v>
      </c>
      <c r="AR26" s="5">
        <v>2137</v>
      </c>
      <c r="AS26" s="5">
        <v>2229</v>
      </c>
      <c r="AT26" s="5">
        <v>2217</v>
      </c>
      <c r="AU26" s="5">
        <v>2061</v>
      </c>
      <c r="AV26" s="5">
        <v>2074</v>
      </c>
      <c r="AW26" s="5">
        <v>2020</v>
      </c>
      <c r="AX26" s="5">
        <v>2072</v>
      </c>
      <c r="AY26" s="5">
        <v>2025</v>
      </c>
      <c r="AZ26" s="5">
        <v>2044</v>
      </c>
      <c r="BA26" s="5">
        <v>2171</v>
      </c>
      <c r="BB26" s="5">
        <v>2051</v>
      </c>
      <c r="BC26" s="5">
        <v>2115</v>
      </c>
      <c r="BD26" s="5">
        <v>2074</v>
      </c>
      <c r="BE26" s="5">
        <v>2030</v>
      </c>
      <c r="BF26" s="5">
        <v>2459</v>
      </c>
      <c r="BG26" s="5">
        <v>2439</v>
      </c>
      <c r="BH26" s="5">
        <v>2385</v>
      </c>
      <c r="BI26" s="5">
        <v>2398</v>
      </c>
      <c r="BJ26" s="5">
        <v>2526</v>
      </c>
      <c r="BK26" s="5">
        <v>2549</v>
      </c>
      <c r="BL26" s="5">
        <v>2613</v>
      </c>
      <c r="BM26" s="5">
        <v>2693</v>
      </c>
      <c r="BN26" s="5">
        <v>2622</v>
      </c>
      <c r="BO26" s="5">
        <v>2768</v>
      </c>
      <c r="BP26" s="5">
        <v>2547</v>
      </c>
      <c r="BQ26" s="5">
        <v>2494</v>
      </c>
      <c r="BR26" s="5">
        <v>2375</v>
      </c>
      <c r="BS26" s="5">
        <v>2138</v>
      </c>
      <c r="BT26" s="5">
        <v>2003</v>
      </c>
      <c r="BU26" s="5">
        <v>1681</v>
      </c>
      <c r="BV26" s="5">
        <v>1689</v>
      </c>
      <c r="BW26" s="5">
        <v>1532</v>
      </c>
      <c r="BX26" s="5">
        <v>1477</v>
      </c>
      <c r="BY26" s="5">
        <v>1402</v>
      </c>
      <c r="BZ26" s="5"/>
      <c r="CA26" s="5"/>
    </row>
    <row r="27" spans="2:79" x14ac:dyDescent="0.15">
      <c r="B27" s="4" t="s">
        <v>6</v>
      </c>
      <c r="C27" s="6">
        <v>575852.5</v>
      </c>
      <c r="D27" s="6">
        <v>576554.5</v>
      </c>
      <c r="E27" s="6">
        <v>591593</v>
      </c>
      <c r="F27" s="6">
        <v>580067</v>
      </c>
      <c r="G27" s="6">
        <v>591503</v>
      </c>
      <c r="H27" s="6">
        <v>602363.5</v>
      </c>
      <c r="I27" s="6">
        <v>619813</v>
      </c>
      <c r="J27" s="6">
        <v>654605</v>
      </c>
      <c r="K27" s="6">
        <v>652984.5</v>
      </c>
      <c r="L27" s="6">
        <v>661903</v>
      </c>
      <c r="M27" s="6">
        <v>654871</v>
      </c>
      <c r="N27" s="6">
        <v>655732.5</v>
      </c>
      <c r="O27" s="6">
        <v>664017.5</v>
      </c>
      <c r="P27" s="6">
        <v>686027</v>
      </c>
      <c r="Q27" s="6">
        <v>684548</v>
      </c>
      <c r="R27" s="6">
        <v>672591</v>
      </c>
      <c r="S27" s="6">
        <v>673548</v>
      </c>
      <c r="T27" s="6">
        <v>679564.5</v>
      </c>
      <c r="U27" s="6">
        <v>662673.5</v>
      </c>
      <c r="V27" s="6">
        <v>666226</v>
      </c>
      <c r="W27" s="6">
        <v>664434</v>
      </c>
      <c r="X27" s="6">
        <v>675307</v>
      </c>
      <c r="Y27" s="6">
        <v>674955.5</v>
      </c>
      <c r="Z27" s="6">
        <v>670371</v>
      </c>
      <c r="AA27" s="6">
        <v>686407.5</v>
      </c>
      <c r="AB27" s="6">
        <v>673410</v>
      </c>
      <c r="AC27" s="6">
        <v>670665</v>
      </c>
      <c r="AD27" s="6">
        <v>649170</v>
      </c>
      <c r="AE27" s="6">
        <v>617632</v>
      </c>
      <c r="AF27" s="6">
        <v>580815</v>
      </c>
      <c r="AG27" s="6">
        <v>552909</v>
      </c>
      <c r="AH27" s="6">
        <v>522398</v>
      </c>
      <c r="AI27" s="6">
        <v>498802</v>
      </c>
      <c r="AJ27" s="6">
        <v>480144</v>
      </c>
      <c r="AK27" s="6">
        <v>465381</v>
      </c>
      <c r="AL27" s="6">
        <v>441728</v>
      </c>
      <c r="AM27" s="6">
        <v>435512</v>
      </c>
      <c r="AN27" s="6">
        <v>420509</v>
      </c>
      <c r="AO27" s="6">
        <v>413514</v>
      </c>
      <c r="AP27" s="6">
        <v>403540</v>
      </c>
      <c r="AQ27" s="6">
        <v>398678</v>
      </c>
      <c r="AR27" s="6">
        <v>395415</v>
      </c>
      <c r="AS27" s="6">
        <v>394626</v>
      </c>
      <c r="AT27" s="6">
        <v>379011</v>
      </c>
      <c r="AU27" s="6">
        <v>362834</v>
      </c>
      <c r="AV27" s="6">
        <v>363249</v>
      </c>
      <c r="AW27" s="6">
        <v>366915</v>
      </c>
      <c r="AX27" s="6">
        <v>363677</v>
      </c>
      <c r="AY27" s="6">
        <v>369300</v>
      </c>
      <c r="AZ27" s="6">
        <v>389312</v>
      </c>
      <c r="BA27" s="6">
        <v>399585</v>
      </c>
      <c r="BB27" s="6">
        <v>409238</v>
      </c>
      <c r="BC27" s="6">
        <v>432972</v>
      </c>
      <c r="BD27" s="6">
        <v>442887</v>
      </c>
      <c r="BE27" s="6">
        <v>460322</v>
      </c>
      <c r="BF27" s="6">
        <v>474858</v>
      </c>
      <c r="BG27" s="6">
        <v>483400</v>
      </c>
      <c r="BH27" s="6">
        <f t="shared" ref="BH27:BR27" si="1">SUM(BH9:BH26)</f>
        <v>507454</v>
      </c>
      <c r="BI27" s="6">
        <f t="shared" si="1"/>
        <v>507255</v>
      </c>
      <c r="BJ27" s="6">
        <f t="shared" si="1"/>
        <v>483615</v>
      </c>
      <c r="BK27" s="6">
        <f t="shared" si="1"/>
        <v>482000</v>
      </c>
      <c r="BL27" s="6">
        <f t="shared" si="1"/>
        <v>464880</v>
      </c>
      <c r="BM27" s="6">
        <f t="shared" si="1"/>
        <v>436012</v>
      </c>
      <c r="BN27" s="6">
        <f t="shared" si="1"/>
        <v>425301</v>
      </c>
      <c r="BO27" s="6">
        <f t="shared" si="1"/>
        <v>422449</v>
      </c>
      <c r="BP27" s="6">
        <f>SUM(BP9:BP26)</f>
        <v>413759</v>
      </c>
      <c r="BQ27" s="6">
        <f t="shared" si="1"/>
        <v>399376</v>
      </c>
      <c r="BR27" s="6">
        <f t="shared" si="1"/>
        <v>381730</v>
      </c>
      <c r="BS27" s="6">
        <f t="shared" ref="BS27:BZ27" si="2">SUM(BS9:BS26)</f>
        <v>364835</v>
      </c>
      <c r="BT27" s="6">
        <f t="shared" si="2"/>
        <v>354540</v>
      </c>
      <c r="BU27" s="6">
        <f t="shared" si="2"/>
        <v>329919</v>
      </c>
      <c r="BV27" s="6">
        <f t="shared" si="2"/>
        <v>336515</v>
      </c>
      <c r="BW27" s="6">
        <f t="shared" si="2"/>
        <v>324077</v>
      </c>
      <c r="BX27" s="6">
        <f t="shared" si="2"/>
        <v>319353</v>
      </c>
      <c r="BY27" s="6">
        <f t="shared" si="2"/>
        <v>317947</v>
      </c>
      <c r="BZ27" s="6">
        <f t="shared" si="2"/>
        <v>0</v>
      </c>
      <c r="CA27" s="5"/>
    </row>
    <row r="29" spans="2:79" x14ac:dyDescent="0.15">
      <c r="BD29" s="5"/>
      <c r="BE29" s="5"/>
      <c r="BF29" s="5"/>
      <c r="BG29" s="5"/>
      <c r="BH29" s="5"/>
      <c r="BI29" s="5"/>
      <c r="BJ29" s="5"/>
    </row>
    <row r="30" spans="2:79" x14ac:dyDescent="0.15">
      <c r="B30" s="4" t="s">
        <v>25</v>
      </c>
      <c r="BD30" s="5"/>
      <c r="BE30" s="5"/>
      <c r="BF30" s="5"/>
      <c r="BG30" s="5"/>
      <c r="BH30" s="5"/>
      <c r="BI30" s="5"/>
      <c r="BJ30" s="5"/>
    </row>
    <row r="31" spans="2:79" x14ac:dyDescent="0.15">
      <c r="B31" s="7" t="s">
        <v>55</v>
      </c>
    </row>
    <row r="32" spans="2:79" x14ac:dyDescent="0.15">
      <c r="B32" t="s">
        <v>120</v>
      </c>
      <c r="BF32" s="5"/>
    </row>
    <row r="33" spans="2:62" x14ac:dyDescent="0.15">
      <c r="B33" t="s">
        <v>119</v>
      </c>
      <c r="BF33" s="5"/>
    </row>
    <row r="34" spans="2:62" x14ac:dyDescent="0.15">
      <c r="B34" t="s">
        <v>0</v>
      </c>
    </row>
    <row r="41" spans="2:62" x14ac:dyDescent="0.15">
      <c r="B41" s="14" t="s">
        <v>48</v>
      </c>
    </row>
    <row r="42" spans="2:62" x14ac:dyDescent="0.15">
      <c r="B42" t="s">
        <v>61</v>
      </c>
      <c r="BE42" s="9"/>
      <c r="BF42" s="9"/>
      <c r="BG42" s="9"/>
      <c r="BH42" s="9"/>
      <c r="BI42" s="9"/>
      <c r="BJ42" s="11"/>
    </row>
    <row r="43" spans="2:62" x14ac:dyDescent="0.15">
      <c r="BE43" s="3"/>
      <c r="BF43" s="3"/>
      <c r="BG43" s="3"/>
      <c r="BH43" s="3"/>
      <c r="BI43" s="3"/>
      <c r="BJ43" s="3"/>
    </row>
    <row r="44" spans="2:62" s="10" customFormat="1" ht="28" x14ac:dyDescent="0.15">
      <c r="C44" s="10" t="s">
        <v>5</v>
      </c>
      <c r="D44" s="10" t="s">
        <v>7</v>
      </c>
      <c r="E44" s="10" t="s">
        <v>5</v>
      </c>
      <c r="F44" s="10" t="s">
        <v>7</v>
      </c>
      <c r="G44" s="10" t="s">
        <v>5</v>
      </c>
      <c r="H44" s="10" t="s">
        <v>9</v>
      </c>
      <c r="I44" s="10" t="s">
        <v>11</v>
      </c>
      <c r="J44" s="10" t="s">
        <v>13</v>
      </c>
      <c r="K44" s="10" t="s">
        <v>15</v>
      </c>
      <c r="L44" s="10" t="s">
        <v>17</v>
      </c>
      <c r="M44" s="12" t="s">
        <v>19</v>
      </c>
      <c r="N44" s="10" t="s">
        <v>115</v>
      </c>
      <c r="O44" s="12" t="s">
        <v>117</v>
      </c>
    </row>
    <row r="45" spans="2:62" s="10" customFormat="1" ht="17" customHeight="1" x14ac:dyDescent="0.15">
      <c r="C45" s="10">
        <v>1951</v>
      </c>
      <c r="D45" s="10">
        <v>1960</v>
      </c>
      <c r="E45" s="10">
        <v>1961</v>
      </c>
      <c r="F45" s="10">
        <v>1970</v>
      </c>
      <c r="G45" s="10">
        <v>1971</v>
      </c>
      <c r="H45" s="10" t="s">
        <v>10</v>
      </c>
      <c r="I45" s="10" t="s">
        <v>12</v>
      </c>
      <c r="J45" s="10" t="s">
        <v>14</v>
      </c>
      <c r="K45" s="10" t="s">
        <v>16</v>
      </c>
      <c r="L45" s="10" t="s">
        <v>18</v>
      </c>
      <c r="M45" s="10" t="s">
        <v>20</v>
      </c>
      <c r="N45" s="10" t="s">
        <v>116</v>
      </c>
      <c r="O45" s="10" t="s">
        <v>118</v>
      </c>
    </row>
    <row r="46" spans="2:62" x14ac:dyDescent="0.15">
      <c r="B46" s="4" t="s">
        <v>79</v>
      </c>
      <c r="C46" s="5">
        <v>69842</v>
      </c>
      <c r="D46" s="5">
        <v>71262</v>
      </c>
      <c r="E46" s="5">
        <v>72986</v>
      </c>
      <c r="F46" s="5">
        <v>65968</v>
      </c>
      <c r="G46" s="5">
        <v>63880</v>
      </c>
      <c r="H46" s="5">
        <v>76791</v>
      </c>
      <c r="I46" s="5">
        <v>36859</v>
      </c>
      <c r="J46" s="5">
        <v>60440</v>
      </c>
      <c r="K46" s="5">
        <v>28437</v>
      </c>
      <c r="L46" s="5">
        <v>28403</v>
      </c>
      <c r="M46" s="5">
        <v>52583</v>
      </c>
      <c r="N46" s="5">
        <v>31245</v>
      </c>
      <c r="O46" s="5">
        <v>57178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</row>
    <row r="47" spans="2:62" x14ac:dyDescent="0.15">
      <c r="B47" s="4" t="s">
        <v>80</v>
      </c>
      <c r="C47" s="5">
        <v>9571</v>
      </c>
      <c r="D47" s="5">
        <v>9862</v>
      </c>
      <c r="E47" s="5">
        <v>9962</v>
      </c>
      <c r="F47" s="5">
        <v>8673</v>
      </c>
      <c r="G47" s="5">
        <v>8798</v>
      </c>
      <c r="H47" s="5">
        <v>9580</v>
      </c>
      <c r="I47" s="5">
        <v>4911</v>
      </c>
      <c r="J47" s="5">
        <v>6403</v>
      </c>
      <c r="K47" s="5">
        <v>3371</v>
      </c>
      <c r="L47" s="5">
        <v>3545</v>
      </c>
      <c r="M47" s="5">
        <v>6828</v>
      </c>
      <c r="N47" s="5">
        <v>4392</v>
      </c>
      <c r="O47" s="5">
        <v>8076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spans="2:62" x14ac:dyDescent="0.15">
      <c r="B48" s="4" t="s">
        <v>81</v>
      </c>
      <c r="C48" s="5">
        <v>8550</v>
      </c>
      <c r="D48" s="5">
        <v>9724</v>
      </c>
      <c r="E48" s="5">
        <v>9462</v>
      </c>
      <c r="F48" s="5">
        <v>8230</v>
      </c>
      <c r="G48" s="5">
        <v>8602</v>
      </c>
      <c r="H48" s="5">
        <v>9319</v>
      </c>
      <c r="I48" s="5">
        <v>4683</v>
      </c>
      <c r="J48" s="5">
        <v>5216</v>
      </c>
      <c r="K48" s="5">
        <v>2568</v>
      </c>
      <c r="L48" s="5">
        <v>2269</v>
      </c>
      <c r="M48" s="5">
        <v>4423</v>
      </c>
      <c r="N48" s="5">
        <v>2672</v>
      </c>
      <c r="O48" s="5">
        <v>5041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spans="2:56" x14ac:dyDescent="0.15">
      <c r="B49" s="4" t="s">
        <v>82</v>
      </c>
      <c r="C49" s="5">
        <v>2966</v>
      </c>
      <c r="D49" s="5">
        <v>3826</v>
      </c>
      <c r="E49" s="5">
        <v>3753</v>
      </c>
      <c r="F49" s="5">
        <v>5540</v>
      </c>
      <c r="G49" s="5">
        <v>5687</v>
      </c>
      <c r="H49" s="5">
        <v>6495</v>
      </c>
      <c r="I49" s="5">
        <v>3137</v>
      </c>
      <c r="J49" s="5">
        <v>5902</v>
      </c>
      <c r="K49" s="5">
        <v>2800</v>
      </c>
      <c r="L49" s="5">
        <v>3426</v>
      </c>
      <c r="M49" s="5">
        <v>6645</v>
      </c>
      <c r="N49" s="5">
        <v>3827</v>
      </c>
      <c r="O49" s="5">
        <v>7228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</row>
    <row r="50" spans="2:56" x14ac:dyDescent="0.15">
      <c r="B50" s="4" t="s">
        <v>83</v>
      </c>
      <c r="C50" s="5">
        <v>11149</v>
      </c>
      <c r="D50" s="5">
        <v>12299</v>
      </c>
      <c r="E50" s="5">
        <v>12445</v>
      </c>
      <c r="F50" s="5">
        <v>15130</v>
      </c>
      <c r="G50" s="5">
        <v>14449</v>
      </c>
      <c r="H50" s="5">
        <v>16568</v>
      </c>
      <c r="I50" s="5">
        <v>7860</v>
      </c>
      <c r="J50" s="5">
        <v>12400</v>
      </c>
      <c r="K50" s="5">
        <v>5895</v>
      </c>
      <c r="L50" s="5">
        <v>6753</v>
      </c>
      <c r="M50" s="5">
        <v>12727</v>
      </c>
      <c r="N50" s="5">
        <v>5917</v>
      </c>
      <c r="O50" s="5">
        <v>11417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</row>
    <row r="51" spans="2:56" x14ac:dyDescent="0.15">
      <c r="B51" s="4" t="s">
        <v>84</v>
      </c>
      <c r="C51" s="5">
        <v>4552</v>
      </c>
      <c r="D51" s="5">
        <v>4546</v>
      </c>
      <c r="E51" s="5">
        <v>4615</v>
      </c>
      <c r="F51" s="5">
        <v>4406</v>
      </c>
      <c r="G51" s="5">
        <v>4086</v>
      </c>
      <c r="H51" s="5">
        <v>5122</v>
      </c>
      <c r="I51" s="5">
        <v>2577</v>
      </c>
      <c r="J51" s="5">
        <v>2990</v>
      </c>
      <c r="K51" s="5">
        <v>1470</v>
      </c>
      <c r="L51" s="5">
        <v>1499</v>
      </c>
      <c r="M51" s="5">
        <v>2876</v>
      </c>
      <c r="N51" s="5">
        <v>1900</v>
      </c>
      <c r="O51" s="5">
        <v>3367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spans="2:56" x14ac:dyDescent="0.15">
      <c r="B52" s="4" t="s">
        <v>85</v>
      </c>
      <c r="C52" s="5">
        <v>34086</v>
      </c>
      <c r="D52" s="5">
        <v>29985</v>
      </c>
      <c r="E52" s="5">
        <v>29583</v>
      </c>
      <c r="F52" s="5">
        <v>20753</v>
      </c>
      <c r="G52" s="5">
        <v>20778</v>
      </c>
      <c r="H52" s="5">
        <v>21062</v>
      </c>
      <c r="I52" s="5">
        <v>11182</v>
      </c>
      <c r="J52" s="5">
        <v>13830</v>
      </c>
      <c r="K52" s="5">
        <v>7212</v>
      </c>
      <c r="L52" s="5">
        <v>5979</v>
      </c>
      <c r="M52" s="5">
        <v>11681</v>
      </c>
      <c r="N52" s="5">
        <v>6868</v>
      </c>
      <c r="O52" s="5">
        <v>12760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spans="2:56" x14ac:dyDescent="0.15">
      <c r="B53" s="4" t="s">
        <v>86</v>
      </c>
      <c r="C53" s="5">
        <v>23405</v>
      </c>
      <c r="D53" s="5">
        <v>21692</v>
      </c>
      <c r="E53" s="5">
        <v>22845</v>
      </c>
      <c r="F53" s="5">
        <v>13899</v>
      </c>
      <c r="G53" s="5">
        <v>13897</v>
      </c>
      <c r="H53" s="5">
        <v>14837</v>
      </c>
      <c r="I53" s="5">
        <v>8238</v>
      </c>
      <c r="J53" s="5">
        <v>12621</v>
      </c>
      <c r="K53" s="5">
        <v>6462</v>
      </c>
      <c r="L53" s="5">
        <v>5897</v>
      </c>
      <c r="M53" s="5">
        <v>11085</v>
      </c>
      <c r="N53" s="5">
        <v>7339</v>
      </c>
      <c r="O53" s="5">
        <v>13636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</row>
    <row r="54" spans="2:56" x14ac:dyDescent="0.15">
      <c r="B54" s="4" t="s">
        <v>87</v>
      </c>
      <c r="C54" s="5">
        <v>24923</v>
      </c>
      <c r="D54" s="5">
        <v>34716</v>
      </c>
      <c r="E54" s="5">
        <v>35565</v>
      </c>
      <c r="F54" s="5">
        <v>50220</v>
      </c>
      <c r="G54" s="5">
        <v>50406</v>
      </c>
      <c r="H54" s="5">
        <v>49999</v>
      </c>
      <c r="I54" s="5">
        <v>23933</v>
      </c>
      <c r="J54" s="5">
        <v>37977</v>
      </c>
      <c r="K54" s="5">
        <v>18786</v>
      </c>
      <c r="L54" s="5">
        <v>22112</v>
      </c>
      <c r="M54" s="5">
        <v>44169</v>
      </c>
      <c r="N54" s="5">
        <v>28022</v>
      </c>
      <c r="O54" s="5">
        <v>52070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</row>
    <row r="55" spans="2:56" x14ac:dyDescent="0.15">
      <c r="B55" s="4" t="s">
        <v>88</v>
      </c>
      <c r="C55" s="5">
        <v>19907</v>
      </c>
      <c r="D55" s="5">
        <v>24073</v>
      </c>
      <c r="E55" s="5">
        <v>24352</v>
      </c>
      <c r="F55" s="5">
        <v>29683</v>
      </c>
      <c r="G55" s="5">
        <v>30209</v>
      </c>
      <c r="H55" s="5">
        <v>38320</v>
      </c>
      <c r="I55" s="5">
        <v>18695</v>
      </c>
      <c r="J55" s="5">
        <v>27119</v>
      </c>
      <c r="K55" s="5">
        <v>12935</v>
      </c>
      <c r="L55" s="5">
        <v>14618</v>
      </c>
      <c r="M55" s="5">
        <v>28148</v>
      </c>
      <c r="N55" s="5">
        <v>17135</v>
      </c>
      <c r="O55" s="5">
        <v>31315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spans="2:56" x14ac:dyDescent="0.15">
      <c r="B56" s="4" t="s">
        <v>89</v>
      </c>
      <c r="C56" s="5">
        <v>17083</v>
      </c>
      <c r="D56" s="5">
        <v>15825</v>
      </c>
      <c r="E56" s="5">
        <v>15998</v>
      </c>
      <c r="F56" s="5">
        <v>9864</v>
      </c>
      <c r="G56" s="5">
        <v>9638</v>
      </c>
      <c r="H56" s="5">
        <v>10289</v>
      </c>
      <c r="I56" s="5">
        <v>5340</v>
      </c>
      <c r="J56" s="5">
        <v>8331</v>
      </c>
      <c r="K56" s="5">
        <v>4127</v>
      </c>
      <c r="L56" s="5">
        <v>3455</v>
      </c>
      <c r="M56" s="5">
        <v>6394</v>
      </c>
      <c r="N56" s="5">
        <v>3489</v>
      </c>
      <c r="O56" s="5">
        <v>6360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spans="2:56" x14ac:dyDescent="0.15">
      <c r="B57" s="4" t="s">
        <v>90</v>
      </c>
      <c r="C57" s="5">
        <v>25626</v>
      </c>
      <c r="D57" s="5">
        <v>24419</v>
      </c>
      <c r="E57" s="5">
        <v>24145</v>
      </c>
      <c r="F57" s="5">
        <v>21736</v>
      </c>
      <c r="G57" s="5">
        <v>20761</v>
      </c>
      <c r="H57" s="5">
        <v>25643</v>
      </c>
      <c r="I57" s="5">
        <v>12494</v>
      </c>
      <c r="J57" s="5">
        <v>14988</v>
      </c>
      <c r="K57" s="5">
        <v>7374</v>
      </c>
      <c r="L57" s="5">
        <v>6689</v>
      </c>
      <c r="M57" s="5">
        <v>12661</v>
      </c>
      <c r="N57" s="5">
        <v>7392</v>
      </c>
      <c r="O57" s="5">
        <v>14244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2:56" x14ac:dyDescent="0.15">
      <c r="B58" s="4" t="s">
        <v>91</v>
      </c>
      <c r="C58" s="5">
        <v>17344</v>
      </c>
      <c r="D58" s="5">
        <v>29473</v>
      </c>
      <c r="E58" s="5">
        <v>30343</v>
      </c>
      <c r="F58" s="5">
        <v>41011</v>
      </c>
      <c r="G58" s="5">
        <v>43706</v>
      </c>
      <c r="H58" s="5">
        <v>46275</v>
      </c>
      <c r="I58" s="5">
        <v>24894</v>
      </c>
      <c r="J58" s="5">
        <v>32853</v>
      </c>
      <c r="K58" s="5">
        <v>17131</v>
      </c>
      <c r="L58" s="5">
        <v>20237</v>
      </c>
      <c r="M58" s="5">
        <v>40881</v>
      </c>
      <c r="N58" s="5">
        <v>24316</v>
      </c>
      <c r="O58" s="5">
        <v>46891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</row>
    <row r="59" spans="2:56" x14ac:dyDescent="0.15">
      <c r="B59" s="4" t="s">
        <v>92</v>
      </c>
      <c r="C59" s="5">
        <v>9376</v>
      </c>
      <c r="D59" s="5">
        <v>9439</v>
      </c>
      <c r="E59" s="5">
        <v>9475</v>
      </c>
      <c r="F59" s="5">
        <v>10004</v>
      </c>
      <c r="G59" s="5">
        <v>9780</v>
      </c>
      <c r="H59" s="5">
        <v>12135</v>
      </c>
      <c r="I59" s="5">
        <v>5544</v>
      </c>
      <c r="J59" s="5">
        <v>9326</v>
      </c>
      <c r="K59" s="5">
        <v>4429</v>
      </c>
      <c r="L59" s="5">
        <v>5205</v>
      </c>
      <c r="M59" s="5">
        <v>9967</v>
      </c>
      <c r="N59" s="5">
        <v>6013</v>
      </c>
      <c r="O59" s="5">
        <v>11103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spans="2:56" x14ac:dyDescent="0.15">
      <c r="B60" s="4" t="s">
        <v>93</v>
      </c>
      <c r="C60" s="5">
        <v>3886</v>
      </c>
      <c r="D60" s="5">
        <v>3951</v>
      </c>
      <c r="E60" s="5">
        <v>4116</v>
      </c>
      <c r="F60" s="5">
        <v>4143</v>
      </c>
      <c r="G60" s="5">
        <v>4458</v>
      </c>
      <c r="H60" s="5">
        <v>4313</v>
      </c>
      <c r="I60" s="5">
        <v>2407</v>
      </c>
      <c r="J60" s="5">
        <v>3080</v>
      </c>
      <c r="K60" s="5">
        <v>1699</v>
      </c>
      <c r="L60" s="5">
        <v>2024</v>
      </c>
      <c r="M60" s="5">
        <v>3734</v>
      </c>
      <c r="N60" s="5">
        <v>2306</v>
      </c>
      <c r="O60" s="5">
        <v>4514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</row>
    <row r="61" spans="2:56" x14ac:dyDescent="0.15">
      <c r="B61" s="4" t="s">
        <v>21</v>
      </c>
      <c r="C61" s="5">
        <v>10173</v>
      </c>
      <c r="D61" s="5">
        <v>16027</v>
      </c>
      <c r="E61" s="5">
        <v>16603</v>
      </c>
      <c r="F61" s="5">
        <v>19276</v>
      </c>
      <c r="G61" s="5">
        <v>20282</v>
      </c>
      <c r="H61" s="5">
        <v>18414</v>
      </c>
      <c r="I61" s="5">
        <v>9698</v>
      </c>
      <c r="J61" s="5">
        <v>10691</v>
      </c>
      <c r="K61" s="5">
        <v>5566</v>
      </c>
      <c r="L61" s="5">
        <v>5985</v>
      </c>
      <c r="M61" s="5">
        <v>11790</v>
      </c>
      <c r="N61" s="5">
        <v>7283</v>
      </c>
      <c r="O61" s="5">
        <v>13744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</row>
    <row r="62" spans="2:56" x14ac:dyDescent="0.15">
      <c r="B62" s="4" t="s">
        <v>22</v>
      </c>
      <c r="C62" s="5">
        <v>2315</v>
      </c>
      <c r="D62" s="5">
        <v>2146</v>
      </c>
      <c r="E62" s="5">
        <v>2206</v>
      </c>
      <c r="F62" s="5">
        <v>1852</v>
      </c>
      <c r="G62" s="5">
        <v>1997</v>
      </c>
      <c r="H62" s="5">
        <v>2193</v>
      </c>
      <c r="I62" s="5">
        <v>1159</v>
      </c>
      <c r="J62" s="5">
        <v>1449</v>
      </c>
      <c r="K62" s="5">
        <v>762</v>
      </c>
      <c r="L62" s="5">
        <v>813</v>
      </c>
      <c r="M62" s="5">
        <v>1686</v>
      </c>
      <c r="N62" s="5">
        <v>1072</v>
      </c>
      <c r="O62" s="5">
        <v>2135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</row>
    <row r="63" spans="2:56" x14ac:dyDescent="0.15">
      <c r="B63" s="4" t="s">
        <v>8</v>
      </c>
      <c r="C63" s="5">
        <v>1478.5</v>
      </c>
      <c r="D63" s="5">
        <v>1623</v>
      </c>
      <c r="E63" s="5">
        <v>1623</v>
      </c>
      <c r="F63" s="5">
        <v>1301</v>
      </c>
      <c r="G63" s="5">
        <v>1301</v>
      </c>
      <c r="H63" s="5">
        <v>1320</v>
      </c>
      <c r="I63" s="5">
        <v>623</v>
      </c>
      <c r="J63" s="5">
        <v>1380</v>
      </c>
      <c r="K63" s="5">
        <v>658</v>
      </c>
      <c r="L63" s="5">
        <v>712</v>
      </c>
      <c r="M63" s="5">
        <v>1339</v>
      </c>
      <c r="N63" s="5">
        <v>921</v>
      </c>
      <c r="O63" s="5">
        <v>1692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</row>
    <row r="64" spans="2:56" x14ac:dyDescent="0.15">
      <c r="B64" s="4" t="s">
        <v>6</v>
      </c>
      <c r="C64" s="6">
        <v>296232.5</v>
      </c>
      <c r="D64" s="6">
        <v>324888</v>
      </c>
      <c r="E64" s="6">
        <v>330077</v>
      </c>
      <c r="F64" s="6">
        <v>331689</v>
      </c>
      <c r="G64" s="6">
        <v>332715</v>
      </c>
      <c r="H64" s="6">
        <v>368675</v>
      </c>
      <c r="I64" s="6">
        <v>184234</v>
      </c>
      <c r="J64" s="6">
        <v>266996</v>
      </c>
      <c r="K64" s="6">
        <v>131682</v>
      </c>
      <c r="L64" s="6">
        <v>139621</v>
      </c>
      <c r="M64" s="6">
        <v>269617</v>
      </c>
      <c r="N64" s="6">
        <f>SUM(N46:N63)</f>
        <v>162109</v>
      </c>
      <c r="O64" s="6">
        <f>SUM(O46:O63)</f>
        <v>302771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spans="2:56" x14ac:dyDescent="0.1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spans="2:56" x14ac:dyDescent="0.15">
      <c r="B66" s="7" t="s">
        <v>2</v>
      </c>
      <c r="N66" s="5"/>
      <c r="O66" s="5"/>
    </row>
    <row r="67" spans="2:56" x14ac:dyDescent="0.15">
      <c r="D67" s="5"/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B66"/>
  <sheetViews>
    <sheetView topLeftCell="A4" zoomScale="125" zoomScaleNormal="125" workbookViewId="0">
      <pane xSplit="11180" topLeftCell="BP1" activePane="topRight"/>
      <selection activeCell="F11" sqref="F11"/>
      <selection pane="topRight" activeCell="BY26" sqref="BY26"/>
    </sheetView>
  </sheetViews>
  <sheetFormatPr baseColWidth="10" defaultRowHeight="13" x14ac:dyDescent="0.15"/>
  <cols>
    <col min="1" max="1" width="4.6640625" customWidth="1"/>
    <col min="2" max="2" width="12.33203125" customWidth="1"/>
  </cols>
  <sheetData>
    <row r="3" spans="2:80" x14ac:dyDescent="0.15">
      <c r="B3" s="2" t="s">
        <v>46</v>
      </c>
      <c r="C3" t="s">
        <v>78</v>
      </c>
    </row>
    <row r="4" spans="2:80" x14ac:dyDescent="0.15">
      <c r="B4" t="s">
        <v>77</v>
      </c>
    </row>
    <row r="6" spans="2:80" x14ac:dyDescent="0.15">
      <c r="BQ6" s="9"/>
      <c r="BR6" s="9"/>
      <c r="BS6" s="9"/>
    </row>
    <row r="7" spans="2:80" x14ac:dyDescent="0.15">
      <c r="BP7" s="9"/>
      <c r="BQ7" s="9"/>
      <c r="BR7" s="9"/>
      <c r="BS7" s="9"/>
      <c r="BT7" s="9"/>
      <c r="BU7" s="9" t="s">
        <v>128</v>
      </c>
      <c r="BV7" s="3" t="s">
        <v>128</v>
      </c>
      <c r="BW7" s="3" t="s">
        <v>128</v>
      </c>
      <c r="BX7" s="3" t="s">
        <v>128</v>
      </c>
      <c r="BY7" s="3" t="s">
        <v>133</v>
      </c>
    </row>
    <row r="8" spans="2:80" x14ac:dyDescent="0.15">
      <c r="C8" s="3">
        <v>1950</v>
      </c>
      <c r="D8" s="3">
        <v>1951</v>
      </c>
      <c r="E8" s="3">
        <v>1952</v>
      </c>
      <c r="F8" s="3">
        <v>1953</v>
      </c>
      <c r="G8" s="3">
        <v>1954</v>
      </c>
      <c r="H8" s="3">
        <v>1955</v>
      </c>
      <c r="I8" s="3">
        <v>1956</v>
      </c>
      <c r="J8" s="3">
        <v>1957</v>
      </c>
      <c r="K8" s="3">
        <v>1958</v>
      </c>
      <c r="L8" s="3">
        <v>1959</v>
      </c>
      <c r="M8" s="3">
        <v>1960</v>
      </c>
      <c r="N8" s="3">
        <v>1961</v>
      </c>
      <c r="O8" s="3">
        <v>1962</v>
      </c>
      <c r="P8" s="3">
        <v>1963</v>
      </c>
      <c r="Q8" s="3">
        <v>1964</v>
      </c>
      <c r="R8" s="3">
        <v>1965</v>
      </c>
      <c r="S8" s="3">
        <v>1966</v>
      </c>
      <c r="T8" s="3">
        <v>1967</v>
      </c>
      <c r="U8" s="3">
        <v>1968</v>
      </c>
      <c r="V8" s="3">
        <v>1969</v>
      </c>
      <c r="W8" s="3">
        <v>1970</v>
      </c>
      <c r="X8" s="3">
        <v>1971</v>
      </c>
      <c r="Y8" s="3">
        <v>1972</v>
      </c>
      <c r="Z8" s="3">
        <v>1973</v>
      </c>
      <c r="AA8" s="3">
        <v>1974</v>
      </c>
      <c r="AB8" s="3">
        <v>1975</v>
      </c>
      <c r="AC8" s="3">
        <v>1976</v>
      </c>
      <c r="AD8" s="3">
        <v>1977</v>
      </c>
      <c r="AE8" s="3">
        <v>1978</v>
      </c>
      <c r="AF8" s="3">
        <v>1979</v>
      </c>
      <c r="AG8" s="3">
        <v>1980</v>
      </c>
      <c r="AH8" s="3">
        <v>1981</v>
      </c>
      <c r="AI8" s="3">
        <v>1982</v>
      </c>
      <c r="AJ8" s="3">
        <v>1983</v>
      </c>
      <c r="AK8" s="3">
        <v>1984</v>
      </c>
      <c r="AL8" s="3">
        <v>1985</v>
      </c>
      <c r="AM8" s="3">
        <v>1986</v>
      </c>
      <c r="AN8" s="3">
        <v>1987</v>
      </c>
      <c r="AO8" s="3">
        <v>1988</v>
      </c>
      <c r="AP8" s="3">
        <v>1989</v>
      </c>
      <c r="AQ8" s="3">
        <v>1990</v>
      </c>
      <c r="AR8" s="3">
        <v>1991</v>
      </c>
      <c r="AS8" s="3">
        <v>1992</v>
      </c>
      <c r="AT8" s="3">
        <v>1993</v>
      </c>
      <c r="AU8" s="3">
        <v>1994</v>
      </c>
      <c r="AV8" s="3">
        <v>1995</v>
      </c>
      <c r="AW8" s="3">
        <v>1996</v>
      </c>
      <c r="AX8" s="3">
        <v>1997</v>
      </c>
      <c r="AY8" s="3">
        <v>1998</v>
      </c>
      <c r="AZ8" s="3">
        <v>1999</v>
      </c>
      <c r="BA8" s="3">
        <v>2000</v>
      </c>
      <c r="BB8" s="3">
        <v>2001</v>
      </c>
      <c r="BC8" s="3">
        <v>2002</v>
      </c>
      <c r="BD8" s="3">
        <v>2003</v>
      </c>
      <c r="BE8" s="3">
        <v>2004</v>
      </c>
      <c r="BF8" s="3">
        <v>2005</v>
      </c>
      <c r="BG8" s="3">
        <v>2006</v>
      </c>
      <c r="BH8" s="3">
        <v>2007</v>
      </c>
      <c r="BI8" s="3">
        <v>2008</v>
      </c>
      <c r="BJ8" s="3">
        <v>2009</v>
      </c>
      <c r="BK8" s="3">
        <v>2010</v>
      </c>
      <c r="BL8" s="3">
        <v>2011</v>
      </c>
      <c r="BM8" s="3">
        <v>2012</v>
      </c>
      <c r="BN8" s="3">
        <f t="shared" ref="BN8:BU8" si="0">BM8+1</f>
        <v>2013</v>
      </c>
      <c r="BO8" s="3">
        <f t="shared" si="0"/>
        <v>2014</v>
      </c>
      <c r="BP8" s="3">
        <f t="shared" si="0"/>
        <v>2015</v>
      </c>
      <c r="BQ8" s="3">
        <f t="shared" si="0"/>
        <v>2016</v>
      </c>
      <c r="BR8" s="3">
        <f t="shared" si="0"/>
        <v>2017</v>
      </c>
      <c r="BS8" s="3">
        <f t="shared" si="0"/>
        <v>2018</v>
      </c>
      <c r="BT8" s="3">
        <f t="shared" si="0"/>
        <v>2019</v>
      </c>
      <c r="BU8" s="3">
        <f t="shared" si="0"/>
        <v>2020</v>
      </c>
      <c r="BV8" s="3">
        <f t="shared" ref="BV8" si="1">BU8+1</f>
        <v>2021</v>
      </c>
      <c r="BW8" s="3">
        <f t="shared" ref="BW8:BX8" si="2">BV8+1</f>
        <v>2022</v>
      </c>
      <c r="BX8" s="3">
        <f t="shared" si="2"/>
        <v>2023</v>
      </c>
      <c r="BY8" s="9">
        <v>2024</v>
      </c>
    </row>
    <row r="9" spans="2:80" x14ac:dyDescent="0.15">
      <c r="B9" s="4" t="s">
        <v>79</v>
      </c>
      <c r="C9" s="5">
        <v>67373</v>
      </c>
      <c r="D9" s="5">
        <v>56022</v>
      </c>
      <c r="E9" s="5">
        <v>51301</v>
      </c>
      <c r="F9" s="5">
        <v>50524</v>
      </c>
      <c r="G9" s="5">
        <v>49834</v>
      </c>
      <c r="H9" s="5">
        <v>52108</v>
      </c>
      <c r="I9" s="5">
        <v>50404</v>
      </c>
      <c r="J9" s="5">
        <v>53929</v>
      </c>
      <c r="K9" s="5">
        <v>48874</v>
      </c>
      <c r="L9" s="5">
        <v>47807</v>
      </c>
      <c r="M9" s="5">
        <v>48402</v>
      </c>
      <c r="N9" s="5">
        <v>49260</v>
      </c>
      <c r="O9" s="5">
        <v>50852</v>
      </c>
      <c r="P9" s="5">
        <v>47553</v>
      </c>
      <c r="Q9" s="5">
        <v>49669</v>
      </c>
      <c r="R9" s="5">
        <v>46884</v>
      </c>
      <c r="S9" s="5">
        <v>49155</v>
      </c>
      <c r="T9" s="5">
        <v>50620</v>
      </c>
      <c r="U9" s="5">
        <v>48224</v>
      </c>
      <c r="V9" s="5">
        <v>52853</v>
      </c>
      <c r="W9" s="5">
        <v>50204</v>
      </c>
      <c r="X9" s="5">
        <v>51134</v>
      </c>
      <c r="Y9" s="5">
        <v>49938</v>
      </c>
      <c r="Z9" s="5">
        <v>49481</v>
      </c>
      <c r="AA9" s="5">
        <v>50735</v>
      </c>
      <c r="AB9" s="5">
        <v>51953</v>
      </c>
      <c r="AC9" s="5">
        <v>49543</v>
      </c>
      <c r="AD9" s="5">
        <v>48888</v>
      </c>
      <c r="AE9" s="5">
        <v>49745</v>
      </c>
      <c r="AF9" s="5">
        <v>48894</v>
      </c>
      <c r="AG9" s="5">
        <v>51955</v>
      </c>
      <c r="AH9" s="5">
        <v>47587</v>
      </c>
      <c r="AI9" s="5">
        <v>52411</v>
      </c>
      <c r="AJ9" s="5">
        <v>49154</v>
      </c>
      <c r="AK9" s="5">
        <v>51309</v>
      </c>
      <c r="AL9" s="5">
        <v>53181</v>
      </c>
      <c r="AM9" s="5">
        <v>51346</v>
      </c>
      <c r="AN9" s="5">
        <v>52055</v>
      </c>
      <c r="AO9" s="5">
        <v>54533</v>
      </c>
      <c r="AP9" s="5">
        <v>55287</v>
      </c>
      <c r="AQ9" s="5">
        <v>55753</v>
      </c>
      <c r="AR9" s="5">
        <v>55506</v>
      </c>
      <c r="AS9" s="5">
        <v>56153</v>
      </c>
      <c r="AT9" s="5">
        <v>56042</v>
      </c>
      <c r="AU9" s="5">
        <v>56929</v>
      </c>
      <c r="AV9" s="5">
        <v>58588</v>
      </c>
      <c r="AW9" s="5">
        <v>58519</v>
      </c>
      <c r="AX9" s="5">
        <v>59963</v>
      </c>
      <c r="AY9" s="5">
        <v>62894</v>
      </c>
      <c r="AZ9" s="5">
        <v>60243</v>
      </c>
      <c r="BA9" s="5">
        <v>58617</v>
      </c>
      <c r="BB9" s="5">
        <v>62254</v>
      </c>
      <c r="BC9" s="5">
        <v>61827</v>
      </c>
      <c r="BD9" s="5">
        <v>64879</v>
      </c>
      <c r="BE9" s="5">
        <v>66917</v>
      </c>
      <c r="BF9" s="5">
        <v>61174</v>
      </c>
      <c r="BG9" s="5">
        <v>64666</v>
      </c>
      <c r="BH9" s="5">
        <v>65043</v>
      </c>
      <c r="BI9" s="5">
        <v>65548</v>
      </c>
      <c r="BJ9" s="5">
        <v>63848</v>
      </c>
      <c r="BK9" s="5">
        <v>65618</v>
      </c>
      <c r="BL9" s="5">
        <v>69095</v>
      </c>
      <c r="BM9" s="5">
        <v>64805</v>
      </c>
      <c r="BN9" s="5">
        <v>65940</v>
      </c>
      <c r="BO9" s="5">
        <v>71154</v>
      </c>
      <c r="BP9" s="5">
        <v>68618</v>
      </c>
      <c r="BQ9" s="5">
        <v>70802</v>
      </c>
      <c r="BR9" s="5">
        <v>73431</v>
      </c>
      <c r="BS9" s="5">
        <v>70363</v>
      </c>
      <c r="BT9" s="5">
        <v>72216</v>
      </c>
      <c r="BU9" s="5">
        <v>80698</v>
      </c>
      <c r="BV9" s="5">
        <v>79577</v>
      </c>
      <c r="BW9" s="5">
        <v>76638</v>
      </c>
      <c r="BX9" s="5">
        <v>74245</v>
      </c>
      <c r="BY9" s="5">
        <v>74536</v>
      </c>
      <c r="BZ9" s="5"/>
      <c r="CA9" s="5"/>
      <c r="CB9" s="5"/>
    </row>
    <row r="10" spans="2:80" x14ac:dyDescent="0.15">
      <c r="B10" s="4" t="s">
        <v>80</v>
      </c>
      <c r="C10" s="5">
        <v>14219</v>
      </c>
      <c r="D10" s="5">
        <v>11410</v>
      </c>
      <c r="E10" s="5">
        <v>11785</v>
      </c>
      <c r="F10" s="5">
        <v>10848</v>
      </c>
      <c r="G10" s="5">
        <v>10765</v>
      </c>
      <c r="H10" s="5">
        <v>12012</v>
      </c>
      <c r="I10" s="5">
        <v>11051</v>
      </c>
      <c r="J10" s="5">
        <v>11428</v>
      </c>
      <c r="K10" s="5">
        <v>10841</v>
      </c>
      <c r="L10" s="5">
        <v>10644</v>
      </c>
      <c r="M10" s="5">
        <v>10404</v>
      </c>
      <c r="N10" s="5">
        <v>10966</v>
      </c>
      <c r="O10" s="5">
        <v>11705</v>
      </c>
      <c r="P10" s="5">
        <v>10579</v>
      </c>
      <c r="Q10" s="5">
        <v>10598</v>
      </c>
      <c r="R10" s="5">
        <v>10349</v>
      </c>
      <c r="S10" s="5">
        <v>10649</v>
      </c>
      <c r="T10" s="5">
        <v>10710</v>
      </c>
      <c r="U10" s="5">
        <v>10127</v>
      </c>
      <c r="V10" s="5">
        <v>11109</v>
      </c>
      <c r="W10" s="5">
        <v>10729</v>
      </c>
      <c r="X10" s="5">
        <v>10657</v>
      </c>
      <c r="Y10" s="5">
        <v>10826</v>
      </c>
      <c r="Z10" s="5">
        <v>10147</v>
      </c>
      <c r="AA10" s="5">
        <v>11061</v>
      </c>
      <c r="AB10" s="5">
        <v>11066</v>
      </c>
      <c r="AC10" s="5">
        <v>10650</v>
      </c>
      <c r="AD10" s="5">
        <v>10364</v>
      </c>
      <c r="AE10" s="5">
        <v>10421</v>
      </c>
      <c r="AF10" s="5">
        <v>10106</v>
      </c>
      <c r="AG10" s="5">
        <v>10783</v>
      </c>
      <c r="AH10" s="5">
        <v>9641</v>
      </c>
      <c r="AI10" s="5">
        <v>10803</v>
      </c>
      <c r="AJ10" s="5">
        <v>10784</v>
      </c>
      <c r="AK10" s="5">
        <v>11230</v>
      </c>
      <c r="AL10" s="5">
        <v>11786</v>
      </c>
      <c r="AM10" s="5">
        <v>10836</v>
      </c>
      <c r="AN10" s="5">
        <v>11272</v>
      </c>
      <c r="AO10" s="5">
        <v>11682</v>
      </c>
      <c r="AP10" s="5">
        <v>11605</v>
      </c>
      <c r="AQ10" s="5">
        <v>11699</v>
      </c>
      <c r="AR10" s="5">
        <v>11753</v>
      </c>
      <c r="AS10" s="5">
        <v>11708</v>
      </c>
      <c r="AT10" s="5">
        <v>11907</v>
      </c>
      <c r="AU10" s="5">
        <v>12414</v>
      </c>
      <c r="AV10" s="5">
        <v>12506</v>
      </c>
      <c r="AW10" s="5">
        <v>12819</v>
      </c>
      <c r="AX10" s="5">
        <v>12776</v>
      </c>
      <c r="AY10" s="5">
        <v>13357</v>
      </c>
      <c r="AZ10" s="5">
        <v>12970</v>
      </c>
      <c r="BA10" s="5">
        <v>12363</v>
      </c>
      <c r="BB10" s="5">
        <v>13149</v>
      </c>
      <c r="BC10" s="5">
        <v>13106</v>
      </c>
      <c r="BD10" s="5">
        <v>13515</v>
      </c>
      <c r="BE10" s="5">
        <v>13931</v>
      </c>
      <c r="BF10" s="5">
        <v>12764</v>
      </c>
      <c r="BG10" s="5">
        <v>13296</v>
      </c>
      <c r="BH10" s="5">
        <v>13261</v>
      </c>
      <c r="BI10" s="5">
        <v>13371</v>
      </c>
      <c r="BJ10" s="5">
        <v>13213</v>
      </c>
      <c r="BK10" s="5">
        <v>13307</v>
      </c>
      <c r="BL10" s="5">
        <v>14044</v>
      </c>
      <c r="BM10" s="5">
        <v>13230</v>
      </c>
      <c r="BN10" s="5">
        <v>13567</v>
      </c>
      <c r="BO10" s="5">
        <v>14246</v>
      </c>
      <c r="BP10" s="5">
        <v>13637</v>
      </c>
      <c r="BQ10" s="5">
        <v>14141</v>
      </c>
      <c r="BR10" s="5">
        <v>13995</v>
      </c>
      <c r="BS10" s="5">
        <v>13910</v>
      </c>
      <c r="BT10" s="5">
        <v>14729</v>
      </c>
      <c r="BU10" s="5">
        <v>15814</v>
      </c>
      <c r="BV10" s="5">
        <v>14950</v>
      </c>
      <c r="BW10" s="5">
        <v>14673</v>
      </c>
      <c r="BX10" s="5">
        <v>13947</v>
      </c>
      <c r="BY10" s="5">
        <v>13756</v>
      </c>
      <c r="BZ10" s="5"/>
      <c r="CA10" s="5"/>
      <c r="CB10" s="5"/>
    </row>
    <row r="11" spans="2:80" x14ac:dyDescent="0.15">
      <c r="B11" s="4" t="s">
        <v>81</v>
      </c>
      <c r="C11" s="5">
        <v>10893</v>
      </c>
      <c r="D11" s="5">
        <v>8959</v>
      </c>
      <c r="E11" s="5">
        <v>8675</v>
      </c>
      <c r="F11" s="5">
        <v>7691</v>
      </c>
      <c r="G11" s="5">
        <v>8494</v>
      </c>
      <c r="H11" s="5">
        <v>8940</v>
      </c>
      <c r="I11" s="5">
        <v>7775</v>
      </c>
      <c r="J11" s="5">
        <v>8778</v>
      </c>
      <c r="K11" s="5">
        <v>8343</v>
      </c>
      <c r="L11" s="5">
        <v>8060</v>
      </c>
      <c r="M11" s="5">
        <v>7802</v>
      </c>
      <c r="N11" s="5">
        <v>8866</v>
      </c>
      <c r="O11" s="5">
        <v>8280</v>
      </c>
      <c r="P11" s="5">
        <v>7909</v>
      </c>
      <c r="Q11" s="5">
        <v>8225</v>
      </c>
      <c r="R11" s="5">
        <v>7940</v>
      </c>
      <c r="S11" s="5">
        <v>8429</v>
      </c>
      <c r="T11" s="5">
        <v>8902</v>
      </c>
      <c r="U11" s="5">
        <v>8354</v>
      </c>
      <c r="V11" s="5">
        <v>9455</v>
      </c>
      <c r="W11" s="5">
        <v>9189</v>
      </c>
      <c r="X11" s="5">
        <v>9318</v>
      </c>
      <c r="Y11" s="5">
        <v>9503</v>
      </c>
      <c r="Z11" s="5">
        <v>9238</v>
      </c>
      <c r="AA11" s="5">
        <v>10303</v>
      </c>
      <c r="AB11" s="5">
        <v>9777</v>
      </c>
      <c r="AC11" s="5">
        <v>9886</v>
      </c>
      <c r="AD11" s="5">
        <v>9599</v>
      </c>
      <c r="AE11" s="5">
        <v>9880</v>
      </c>
      <c r="AF11" s="5">
        <v>9746</v>
      </c>
      <c r="AG11" s="5">
        <v>10527</v>
      </c>
      <c r="AH11" s="5">
        <v>9649</v>
      </c>
      <c r="AI11" s="5">
        <v>10383</v>
      </c>
      <c r="AJ11" s="5">
        <v>10391</v>
      </c>
      <c r="AK11" s="5">
        <v>10450</v>
      </c>
      <c r="AL11" s="5">
        <v>10984</v>
      </c>
      <c r="AM11" s="5">
        <v>10428</v>
      </c>
      <c r="AN11" s="5">
        <v>10770</v>
      </c>
      <c r="AO11" s="5">
        <v>11158</v>
      </c>
      <c r="AP11" s="5">
        <v>11181</v>
      </c>
      <c r="AQ11" s="5">
        <v>11582</v>
      </c>
      <c r="AR11" s="5">
        <v>11454</v>
      </c>
      <c r="AS11" s="5">
        <v>11259</v>
      </c>
      <c r="AT11" s="5">
        <v>11558</v>
      </c>
      <c r="AU11" s="5">
        <v>11718</v>
      </c>
      <c r="AV11" s="5">
        <v>12039</v>
      </c>
      <c r="AW11" s="5">
        <v>12122</v>
      </c>
      <c r="AX11" s="5">
        <v>11954</v>
      </c>
      <c r="AY11" s="5">
        <v>12668</v>
      </c>
      <c r="AZ11" s="5">
        <v>12470</v>
      </c>
      <c r="BA11" s="5">
        <v>11697</v>
      </c>
      <c r="BB11" s="5">
        <v>12617</v>
      </c>
      <c r="BC11" s="5">
        <v>12189</v>
      </c>
      <c r="BD11" s="5">
        <v>12841</v>
      </c>
      <c r="BE11" s="5">
        <v>13020</v>
      </c>
      <c r="BF11" s="5">
        <v>12080</v>
      </c>
      <c r="BG11" s="5">
        <v>12567</v>
      </c>
      <c r="BH11" s="5">
        <v>12646</v>
      </c>
      <c r="BI11" s="5">
        <v>12836</v>
      </c>
      <c r="BJ11" s="5">
        <v>12689</v>
      </c>
      <c r="BK11" s="5">
        <v>12587</v>
      </c>
      <c r="BL11" s="5">
        <v>13261</v>
      </c>
      <c r="BM11" s="5">
        <v>12671</v>
      </c>
      <c r="BN11" s="5">
        <v>12727</v>
      </c>
      <c r="BO11" s="5">
        <v>13596</v>
      </c>
      <c r="BP11" s="5">
        <v>12969</v>
      </c>
      <c r="BQ11" s="5">
        <v>13330</v>
      </c>
      <c r="BR11" s="5">
        <v>13364</v>
      </c>
      <c r="BS11" s="5">
        <v>12849</v>
      </c>
      <c r="BT11" s="5">
        <v>13496</v>
      </c>
      <c r="BU11" s="5">
        <v>14136</v>
      </c>
      <c r="BV11" s="5">
        <v>13571</v>
      </c>
      <c r="BW11" s="5">
        <v>13569</v>
      </c>
      <c r="BX11" s="5">
        <v>13182</v>
      </c>
      <c r="BY11" s="5">
        <v>13115</v>
      </c>
      <c r="BZ11" s="5"/>
      <c r="CA11" s="5"/>
      <c r="CB11" s="5"/>
    </row>
    <row r="12" spans="2:80" x14ac:dyDescent="0.15">
      <c r="B12" s="4" t="s">
        <v>82</v>
      </c>
      <c r="C12" s="5">
        <v>4932</v>
      </c>
      <c r="D12" s="5">
        <v>4601</v>
      </c>
      <c r="E12" s="5">
        <v>4844</v>
      </c>
      <c r="F12" s="5">
        <v>4370</v>
      </c>
      <c r="G12" s="5">
        <v>4379</v>
      </c>
      <c r="H12" s="5">
        <v>5112</v>
      </c>
      <c r="I12" s="5">
        <v>4783</v>
      </c>
      <c r="J12" s="5">
        <v>4962</v>
      </c>
      <c r="K12" s="5">
        <v>4734</v>
      </c>
      <c r="L12" s="5">
        <v>4682</v>
      </c>
      <c r="M12" s="5">
        <v>4930</v>
      </c>
      <c r="N12" s="5">
        <v>4816</v>
      </c>
      <c r="O12" s="5">
        <v>5418</v>
      </c>
      <c r="P12" s="5">
        <v>4994</v>
      </c>
      <c r="Q12" s="5">
        <v>5175</v>
      </c>
      <c r="R12" s="5">
        <v>4991</v>
      </c>
      <c r="S12" s="5">
        <v>5274</v>
      </c>
      <c r="T12" s="5">
        <v>5481</v>
      </c>
      <c r="U12" s="5">
        <v>5496</v>
      </c>
      <c r="V12" s="5">
        <v>6211</v>
      </c>
      <c r="W12" s="5">
        <v>6085</v>
      </c>
      <c r="X12" s="5">
        <v>6270</v>
      </c>
      <c r="Y12" s="5">
        <v>6108</v>
      </c>
      <c r="Z12" s="5">
        <v>6156</v>
      </c>
      <c r="AA12" s="5">
        <v>5899</v>
      </c>
      <c r="AB12" s="5">
        <v>5916</v>
      </c>
      <c r="AC12" s="5">
        <v>5651</v>
      </c>
      <c r="AD12" s="5">
        <v>5606</v>
      </c>
      <c r="AE12" s="5">
        <v>5574</v>
      </c>
      <c r="AF12" s="5">
        <v>5612</v>
      </c>
      <c r="AG12" s="5">
        <v>5593</v>
      </c>
      <c r="AH12" s="5">
        <v>5263</v>
      </c>
      <c r="AI12" s="5">
        <v>6357</v>
      </c>
      <c r="AJ12" s="5">
        <v>6306</v>
      </c>
      <c r="AK12" s="5">
        <v>6316</v>
      </c>
      <c r="AL12" s="5">
        <v>6579</v>
      </c>
      <c r="AM12" s="5">
        <v>6339</v>
      </c>
      <c r="AN12" s="5">
        <v>6314</v>
      </c>
      <c r="AO12" s="5">
        <v>6484</v>
      </c>
      <c r="AP12" s="5">
        <v>6754</v>
      </c>
      <c r="AQ12" s="5">
        <v>6900</v>
      </c>
      <c r="AR12" s="5">
        <v>6745</v>
      </c>
      <c r="AS12" s="5">
        <v>6691</v>
      </c>
      <c r="AT12" s="5">
        <v>6653</v>
      </c>
      <c r="AU12" s="5">
        <v>6753</v>
      </c>
      <c r="AV12" s="5">
        <v>6954</v>
      </c>
      <c r="AW12" s="5">
        <v>7035</v>
      </c>
      <c r="AX12" s="5">
        <v>6841</v>
      </c>
      <c r="AY12" s="5">
        <v>7364</v>
      </c>
      <c r="AZ12" s="5">
        <v>7344</v>
      </c>
      <c r="BA12" s="5">
        <v>6979</v>
      </c>
      <c r="BB12" s="5">
        <v>7313</v>
      </c>
      <c r="BC12" s="5">
        <v>7064</v>
      </c>
      <c r="BD12" s="5">
        <v>7370</v>
      </c>
      <c r="BE12" s="5">
        <v>7302</v>
      </c>
      <c r="BF12" s="5">
        <v>7040</v>
      </c>
      <c r="BG12" s="5">
        <v>7295</v>
      </c>
      <c r="BH12" s="5">
        <v>7358</v>
      </c>
      <c r="BI12" s="5">
        <v>7693</v>
      </c>
      <c r="BJ12" s="5">
        <v>7692</v>
      </c>
      <c r="BK12" s="5">
        <v>7746</v>
      </c>
      <c r="BL12" s="5">
        <v>7978</v>
      </c>
      <c r="BM12" s="5">
        <v>7762</v>
      </c>
      <c r="BN12" s="5">
        <v>7630</v>
      </c>
      <c r="BO12" s="5">
        <v>8378</v>
      </c>
      <c r="BP12" s="5">
        <v>7904</v>
      </c>
      <c r="BQ12" s="5">
        <v>8260</v>
      </c>
      <c r="BR12" s="5">
        <v>8240</v>
      </c>
      <c r="BS12" s="5">
        <v>8094</v>
      </c>
      <c r="BT12" s="5">
        <v>8046</v>
      </c>
      <c r="BU12" s="5">
        <v>8635</v>
      </c>
      <c r="BV12" s="5">
        <v>9226</v>
      </c>
      <c r="BW12" s="5">
        <v>9078</v>
      </c>
      <c r="BX12" s="5">
        <v>8680</v>
      </c>
      <c r="BY12" s="5">
        <v>9110</v>
      </c>
      <c r="BZ12" s="5"/>
      <c r="CA12" s="5"/>
      <c r="CB12" s="5"/>
    </row>
    <row r="13" spans="2:80" x14ac:dyDescent="0.15">
      <c r="B13" s="4" t="s">
        <v>83</v>
      </c>
      <c r="C13" s="5">
        <v>7322</v>
      </c>
      <c r="D13" s="5">
        <v>7128</v>
      </c>
      <c r="E13" s="5">
        <v>6589</v>
      </c>
      <c r="F13" s="5">
        <v>6474</v>
      </c>
      <c r="G13" s="5">
        <v>6352</v>
      </c>
      <c r="H13" s="5">
        <v>6723</v>
      </c>
      <c r="I13" s="5">
        <v>6435</v>
      </c>
      <c r="J13" s="5">
        <v>7128</v>
      </c>
      <c r="K13" s="5">
        <v>6554</v>
      </c>
      <c r="L13" s="5">
        <v>6545</v>
      </c>
      <c r="M13" s="5">
        <v>6790</v>
      </c>
      <c r="N13" s="5">
        <v>6651</v>
      </c>
      <c r="O13" s="5">
        <v>6991</v>
      </c>
      <c r="P13" s="5">
        <v>6474</v>
      </c>
      <c r="Q13" s="5">
        <v>7180</v>
      </c>
      <c r="R13" s="5">
        <v>7041</v>
      </c>
      <c r="S13" s="5">
        <v>7131</v>
      </c>
      <c r="T13" s="5">
        <v>7333</v>
      </c>
      <c r="U13" s="5">
        <v>7153</v>
      </c>
      <c r="V13" s="5">
        <v>7778</v>
      </c>
      <c r="W13" s="5">
        <v>8225</v>
      </c>
      <c r="X13" s="5">
        <v>8326</v>
      </c>
      <c r="Y13" s="5">
        <v>7914</v>
      </c>
      <c r="Z13" s="5">
        <v>8034</v>
      </c>
      <c r="AA13" s="5">
        <v>8220</v>
      </c>
      <c r="AB13" s="5">
        <v>8378</v>
      </c>
      <c r="AC13" s="5">
        <v>8443</v>
      </c>
      <c r="AD13" s="5">
        <v>8452</v>
      </c>
      <c r="AE13" s="5">
        <v>8976</v>
      </c>
      <c r="AF13" s="5">
        <v>8663</v>
      </c>
      <c r="AG13" s="5">
        <v>8504</v>
      </c>
      <c r="AH13" s="5">
        <v>8687</v>
      </c>
      <c r="AI13" s="5">
        <v>9268</v>
      </c>
      <c r="AJ13" s="5">
        <v>8740</v>
      </c>
      <c r="AK13" s="5">
        <v>9523</v>
      </c>
      <c r="AL13" s="5">
        <v>9394</v>
      </c>
      <c r="AM13" s="5">
        <v>9139</v>
      </c>
      <c r="AN13" s="5">
        <v>10056</v>
      </c>
      <c r="AO13" s="5">
        <v>9923</v>
      </c>
      <c r="AP13" s="5">
        <v>10193</v>
      </c>
      <c r="AQ13" s="5">
        <v>9992</v>
      </c>
      <c r="AR13" s="5">
        <v>10347</v>
      </c>
      <c r="AS13" s="5">
        <v>10385</v>
      </c>
      <c r="AT13" s="5">
        <v>10603</v>
      </c>
      <c r="AU13" s="5">
        <v>10367</v>
      </c>
      <c r="AV13" s="5">
        <v>10712</v>
      </c>
      <c r="AW13" s="5">
        <v>11169</v>
      </c>
      <c r="AX13" s="5">
        <v>11326</v>
      </c>
      <c r="AY13" s="5">
        <v>11835</v>
      </c>
      <c r="AZ13" s="5">
        <v>12284</v>
      </c>
      <c r="BA13" s="5">
        <v>11629</v>
      </c>
      <c r="BB13" s="5">
        <v>12158</v>
      </c>
      <c r="BC13" s="5">
        <v>11743</v>
      </c>
      <c r="BD13" s="5">
        <v>12508</v>
      </c>
      <c r="BE13" s="5">
        <v>12850</v>
      </c>
      <c r="BF13" s="5">
        <v>12598</v>
      </c>
      <c r="BG13" s="5">
        <v>13041</v>
      </c>
      <c r="BH13" s="5">
        <v>13149</v>
      </c>
      <c r="BI13" s="5">
        <v>13445</v>
      </c>
      <c r="BJ13" s="5">
        <v>12423</v>
      </c>
      <c r="BK13" s="5">
        <v>13623</v>
      </c>
      <c r="BL13" s="5">
        <v>13934</v>
      </c>
      <c r="BM13" s="5">
        <v>13522</v>
      </c>
      <c r="BN13" s="5">
        <v>14124</v>
      </c>
      <c r="BO13" s="5">
        <v>14900</v>
      </c>
      <c r="BP13" s="5">
        <v>14578</v>
      </c>
      <c r="BQ13" s="5">
        <v>15436</v>
      </c>
      <c r="BR13" s="5">
        <v>16096</v>
      </c>
      <c r="BS13" s="5">
        <v>15798</v>
      </c>
      <c r="BT13" s="5">
        <v>15934</v>
      </c>
      <c r="BU13" s="5">
        <v>16361</v>
      </c>
      <c r="BV13" s="5">
        <v>18355</v>
      </c>
      <c r="BW13" s="5">
        <v>18083</v>
      </c>
      <c r="BX13" s="5">
        <v>17848</v>
      </c>
      <c r="BY13" s="5">
        <v>18490</v>
      </c>
      <c r="BZ13" s="5"/>
      <c r="CA13" s="5"/>
      <c r="CB13" s="5"/>
    </row>
    <row r="14" spans="2:80" x14ac:dyDescent="0.15">
      <c r="B14" s="4" t="s">
        <v>84</v>
      </c>
      <c r="C14" s="5">
        <v>4776</v>
      </c>
      <c r="D14" s="5">
        <v>3744</v>
      </c>
      <c r="E14" s="5">
        <v>3748</v>
      </c>
      <c r="F14" s="5">
        <v>3564</v>
      </c>
      <c r="G14" s="5">
        <v>3802</v>
      </c>
      <c r="H14" s="5">
        <v>3992</v>
      </c>
      <c r="I14" s="5">
        <v>3514</v>
      </c>
      <c r="J14" s="5">
        <v>4028</v>
      </c>
      <c r="K14" s="5">
        <v>3539</v>
      </c>
      <c r="L14" s="5">
        <v>3717</v>
      </c>
      <c r="M14" s="5">
        <v>3689</v>
      </c>
      <c r="N14" s="5">
        <v>3834</v>
      </c>
      <c r="O14" s="5">
        <v>3824</v>
      </c>
      <c r="P14" s="5">
        <v>3685</v>
      </c>
      <c r="Q14" s="5">
        <v>3715</v>
      </c>
      <c r="R14" s="5">
        <v>3680</v>
      </c>
      <c r="S14" s="5">
        <v>4141</v>
      </c>
      <c r="T14" s="5">
        <v>3952</v>
      </c>
      <c r="U14" s="5">
        <v>3896</v>
      </c>
      <c r="V14" s="5">
        <v>4220</v>
      </c>
      <c r="W14" s="5">
        <v>4129</v>
      </c>
      <c r="X14" s="5">
        <v>4334</v>
      </c>
      <c r="Y14" s="5">
        <v>4340</v>
      </c>
      <c r="Z14" s="5">
        <v>4122</v>
      </c>
      <c r="AA14" s="5">
        <v>4240</v>
      </c>
      <c r="AB14" s="5">
        <v>4226</v>
      </c>
      <c r="AC14" s="5">
        <v>4149</v>
      </c>
      <c r="AD14" s="5">
        <v>3955</v>
      </c>
      <c r="AE14" s="5">
        <v>4013</v>
      </c>
      <c r="AF14" s="5">
        <v>4081</v>
      </c>
      <c r="AG14" s="5">
        <v>4319</v>
      </c>
      <c r="AH14" s="5">
        <v>3896</v>
      </c>
      <c r="AI14" s="5">
        <v>4283</v>
      </c>
      <c r="AJ14" s="5">
        <v>4247</v>
      </c>
      <c r="AK14" s="5">
        <v>4468</v>
      </c>
      <c r="AL14" s="5">
        <v>4549</v>
      </c>
      <c r="AM14" s="5">
        <v>4158</v>
      </c>
      <c r="AN14" s="5">
        <v>4479</v>
      </c>
      <c r="AO14" s="5">
        <v>4671</v>
      </c>
      <c r="AP14" s="5">
        <v>4641</v>
      </c>
      <c r="AQ14" s="5">
        <v>4756</v>
      </c>
      <c r="AR14" s="5">
        <v>4752</v>
      </c>
      <c r="AS14" s="5">
        <v>4871</v>
      </c>
      <c r="AT14" s="5">
        <v>4839</v>
      </c>
      <c r="AU14" s="5">
        <v>4997</v>
      </c>
      <c r="AV14" s="5">
        <v>5124</v>
      </c>
      <c r="AW14" s="5">
        <v>5133</v>
      </c>
      <c r="AX14" s="5">
        <v>5135</v>
      </c>
      <c r="AY14" s="5">
        <v>5363</v>
      </c>
      <c r="AZ14" s="5">
        <v>5443</v>
      </c>
      <c r="BA14" s="5">
        <v>5047</v>
      </c>
      <c r="BB14" s="5">
        <v>5207</v>
      </c>
      <c r="BC14" s="5">
        <v>5238</v>
      </c>
      <c r="BD14" s="5">
        <v>5375</v>
      </c>
      <c r="BE14" s="5">
        <v>5479</v>
      </c>
      <c r="BF14" s="5">
        <v>5232</v>
      </c>
      <c r="BG14" s="5">
        <v>5530</v>
      </c>
      <c r="BH14" s="5">
        <v>5632</v>
      </c>
      <c r="BI14" s="5">
        <v>5518</v>
      </c>
      <c r="BJ14" s="5">
        <v>5386</v>
      </c>
      <c r="BK14" s="5">
        <v>5588</v>
      </c>
      <c r="BL14" s="5">
        <v>5858</v>
      </c>
      <c r="BM14" s="5">
        <v>5532</v>
      </c>
      <c r="BN14" s="5">
        <v>5713</v>
      </c>
      <c r="BO14" s="5">
        <v>6101</v>
      </c>
      <c r="BP14" s="5">
        <v>5896</v>
      </c>
      <c r="BQ14" s="5">
        <v>6012</v>
      </c>
      <c r="BR14" s="5">
        <v>6119</v>
      </c>
      <c r="BS14" s="5">
        <v>5981</v>
      </c>
      <c r="BT14" s="5">
        <v>6190</v>
      </c>
      <c r="BU14" s="5">
        <v>6130</v>
      </c>
      <c r="BV14" s="5">
        <v>6528</v>
      </c>
      <c r="BW14" s="5">
        <v>6312</v>
      </c>
      <c r="BX14" s="5">
        <v>6177</v>
      </c>
      <c r="BY14" s="5">
        <v>6160</v>
      </c>
      <c r="BZ14" s="5"/>
      <c r="CA14" s="5"/>
      <c r="CB14" s="5"/>
    </row>
    <row r="15" spans="2:80" x14ac:dyDescent="0.15">
      <c r="B15" s="4" t="s">
        <v>85</v>
      </c>
      <c r="C15" s="5">
        <v>36936</v>
      </c>
      <c r="D15" s="5">
        <v>30783</v>
      </c>
      <c r="E15" s="5">
        <v>30834</v>
      </c>
      <c r="F15" s="5">
        <v>29483</v>
      </c>
      <c r="G15" s="5">
        <v>29811</v>
      </c>
      <c r="H15" s="5">
        <v>31208</v>
      </c>
      <c r="I15" s="5">
        <v>29081</v>
      </c>
      <c r="J15" s="5">
        <v>30008</v>
      </c>
      <c r="K15" s="5">
        <v>28161</v>
      </c>
      <c r="L15" s="5">
        <v>27434</v>
      </c>
      <c r="M15" s="5">
        <v>26409</v>
      </c>
      <c r="N15" s="5">
        <v>27452</v>
      </c>
      <c r="O15" s="5">
        <v>27949</v>
      </c>
      <c r="P15" s="5">
        <v>25705</v>
      </c>
      <c r="Q15" s="5">
        <v>25621</v>
      </c>
      <c r="R15" s="5">
        <v>23983</v>
      </c>
      <c r="S15" s="5">
        <v>25001</v>
      </c>
      <c r="T15" s="5">
        <v>25016</v>
      </c>
      <c r="U15" s="5">
        <v>23894</v>
      </c>
      <c r="V15" s="5">
        <v>25563</v>
      </c>
      <c r="W15" s="5">
        <v>24348</v>
      </c>
      <c r="X15" s="5">
        <v>24370</v>
      </c>
      <c r="Y15" s="5">
        <v>23752</v>
      </c>
      <c r="Z15" s="5">
        <v>22674</v>
      </c>
      <c r="AA15" s="5">
        <v>23775</v>
      </c>
      <c r="AB15" s="5">
        <v>23477</v>
      </c>
      <c r="AC15" s="5">
        <v>22859</v>
      </c>
      <c r="AD15" s="5">
        <v>22297</v>
      </c>
      <c r="AE15" s="5">
        <v>21958</v>
      </c>
      <c r="AF15" s="5">
        <v>21221</v>
      </c>
      <c r="AG15" s="5">
        <v>22278</v>
      </c>
      <c r="AH15" s="5">
        <v>20071</v>
      </c>
      <c r="AI15" s="5">
        <v>22127</v>
      </c>
      <c r="AJ15" s="5">
        <v>21497</v>
      </c>
      <c r="AK15" s="5">
        <v>22269</v>
      </c>
      <c r="AL15" s="5">
        <v>22971</v>
      </c>
      <c r="AM15" s="5">
        <v>22039</v>
      </c>
      <c r="AN15" s="5">
        <v>22688</v>
      </c>
      <c r="AO15" s="5">
        <v>23399</v>
      </c>
      <c r="AP15" s="5">
        <v>23619</v>
      </c>
      <c r="AQ15" s="5">
        <v>24564</v>
      </c>
      <c r="AR15" s="5">
        <v>24203</v>
      </c>
      <c r="AS15" s="5">
        <v>24265</v>
      </c>
      <c r="AT15" s="5">
        <v>24307</v>
      </c>
      <c r="AU15" s="5">
        <v>24593</v>
      </c>
      <c r="AV15" s="5">
        <v>25026</v>
      </c>
      <c r="AW15" s="5">
        <v>25170</v>
      </c>
      <c r="AX15" s="5">
        <v>25606</v>
      </c>
      <c r="AY15" s="5">
        <v>26369</v>
      </c>
      <c r="AZ15" s="5">
        <v>25829</v>
      </c>
      <c r="BA15" s="5">
        <v>24906</v>
      </c>
      <c r="BB15" s="5">
        <v>26591</v>
      </c>
      <c r="BC15" s="5">
        <v>25682</v>
      </c>
      <c r="BD15" s="5">
        <v>26996</v>
      </c>
      <c r="BE15" s="5">
        <v>28040</v>
      </c>
      <c r="BF15" s="5">
        <v>25676</v>
      </c>
      <c r="BG15" s="5">
        <v>26949</v>
      </c>
      <c r="BH15" s="5">
        <v>27629</v>
      </c>
      <c r="BI15" s="5">
        <v>27293</v>
      </c>
      <c r="BJ15" s="5">
        <v>26867</v>
      </c>
      <c r="BK15" s="5">
        <v>26996</v>
      </c>
      <c r="BL15" s="5">
        <v>28575</v>
      </c>
      <c r="BM15" s="5">
        <v>26913</v>
      </c>
      <c r="BN15" s="5">
        <v>27930</v>
      </c>
      <c r="BO15" s="5">
        <v>29246</v>
      </c>
      <c r="BP15" s="5">
        <v>27921</v>
      </c>
      <c r="BQ15" s="5">
        <v>29542</v>
      </c>
      <c r="BR15" s="5">
        <v>28920</v>
      </c>
      <c r="BS15" s="5">
        <v>29073</v>
      </c>
      <c r="BT15" s="5">
        <v>33072</v>
      </c>
      <c r="BU15" s="5">
        <v>31469</v>
      </c>
      <c r="BV15" s="5">
        <v>30077</v>
      </c>
      <c r="BW15" s="5">
        <v>29805</v>
      </c>
      <c r="BX15" s="5">
        <v>28563</v>
      </c>
      <c r="BY15" s="5">
        <v>28754</v>
      </c>
      <c r="BZ15" s="5"/>
      <c r="CA15" s="5"/>
      <c r="CB15" s="5"/>
    </row>
    <row r="16" spans="2:80" x14ac:dyDescent="0.15">
      <c r="B16" s="4" t="s">
        <v>86</v>
      </c>
      <c r="C16" s="5">
        <v>24032</v>
      </c>
      <c r="D16" s="5">
        <v>20104</v>
      </c>
      <c r="E16" s="5">
        <v>20428</v>
      </c>
      <c r="F16" s="5">
        <v>18881</v>
      </c>
      <c r="G16" s="5">
        <v>19030</v>
      </c>
      <c r="H16" s="5">
        <v>20031</v>
      </c>
      <c r="I16" s="5">
        <v>18692</v>
      </c>
      <c r="J16" s="5">
        <v>19541</v>
      </c>
      <c r="K16" s="5">
        <v>18570</v>
      </c>
      <c r="L16" s="5">
        <v>17381</v>
      </c>
      <c r="M16" s="5">
        <v>17324</v>
      </c>
      <c r="N16" s="5">
        <v>17946</v>
      </c>
      <c r="O16" s="5">
        <v>18456</v>
      </c>
      <c r="P16" s="5">
        <v>16772</v>
      </c>
      <c r="Q16" s="5">
        <v>16976</v>
      </c>
      <c r="R16" s="5">
        <v>15737</v>
      </c>
      <c r="S16" s="5">
        <v>16244</v>
      </c>
      <c r="T16" s="5">
        <v>17033</v>
      </c>
      <c r="U16" s="5">
        <v>15789</v>
      </c>
      <c r="V16" s="5">
        <v>17267</v>
      </c>
      <c r="W16" s="5">
        <v>16670</v>
      </c>
      <c r="X16" s="5">
        <v>17056</v>
      </c>
      <c r="Y16" s="5">
        <v>15554</v>
      </c>
      <c r="Z16" s="5">
        <v>15381</v>
      </c>
      <c r="AA16" s="5">
        <v>16668</v>
      </c>
      <c r="AB16" s="5">
        <v>15505</v>
      </c>
      <c r="AC16" s="5">
        <v>15395</v>
      </c>
      <c r="AD16" s="5">
        <v>15347</v>
      </c>
      <c r="AE16" s="5">
        <v>14994</v>
      </c>
      <c r="AF16" s="5">
        <v>14966</v>
      </c>
      <c r="AG16" s="5">
        <v>15674</v>
      </c>
      <c r="AH16" s="5">
        <v>14196</v>
      </c>
      <c r="AI16" s="5">
        <v>15784</v>
      </c>
      <c r="AJ16" s="5">
        <v>15050</v>
      </c>
      <c r="AK16" s="5">
        <v>15348</v>
      </c>
      <c r="AL16" s="5">
        <v>15908</v>
      </c>
      <c r="AM16" s="5">
        <v>14907</v>
      </c>
      <c r="AN16" s="5">
        <v>14976</v>
      </c>
      <c r="AO16" s="5">
        <v>15634</v>
      </c>
      <c r="AP16" s="5">
        <v>15507</v>
      </c>
      <c r="AQ16" s="5">
        <v>15935</v>
      </c>
      <c r="AR16" s="5">
        <v>16122</v>
      </c>
      <c r="AS16" s="5">
        <v>16255</v>
      </c>
      <c r="AT16" s="5">
        <v>16413</v>
      </c>
      <c r="AU16" s="5">
        <v>16343</v>
      </c>
      <c r="AV16" s="5">
        <v>16679</v>
      </c>
      <c r="AW16" s="5">
        <v>16592</v>
      </c>
      <c r="AX16" s="5">
        <v>16866</v>
      </c>
      <c r="AY16" s="5">
        <v>17429</v>
      </c>
      <c r="AZ16" s="5">
        <v>16881</v>
      </c>
      <c r="BA16" s="5">
        <v>16713</v>
      </c>
      <c r="BB16" s="5">
        <v>17959</v>
      </c>
      <c r="BC16" s="5">
        <v>17054</v>
      </c>
      <c r="BD16" s="5">
        <v>17817</v>
      </c>
      <c r="BE16" s="5">
        <v>18562</v>
      </c>
      <c r="BF16" s="5">
        <v>16758</v>
      </c>
      <c r="BG16" s="5">
        <v>18054</v>
      </c>
      <c r="BH16" s="5">
        <v>18065</v>
      </c>
      <c r="BI16" s="5">
        <v>18062</v>
      </c>
      <c r="BJ16" s="5">
        <v>17435</v>
      </c>
      <c r="BK16" s="5">
        <v>17823</v>
      </c>
      <c r="BL16" s="5">
        <v>19048</v>
      </c>
      <c r="BM16" s="5">
        <v>18011</v>
      </c>
      <c r="BN16" s="5">
        <v>18572</v>
      </c>
      <c r="BO16" s="5">
        <v>19406</v>
      </c>
      <c r="BP16" s="5">
        <v>19077</v>
      </c>
      <c r="BQ16" s="5">
        <v>19923</v>
      </c>
      <c r="BR16" s="5">
        <v>20141</v>
      </c>
      <c r="BS16" s="5">
        <v>19367</v>
      </c>
      <c r="BT16" s="5">
        <v>24372</v>
      </c>
      <c r="BU16" s="5">
        <v>21082</v>
      </c>
      <c r="BV16" s="5">
        <v>20323</v>
      </c>
      <c r="BW16" s="5">
        <v>20371</v>
      </c>
      <c r="BX16" s="5">
        <v>19620</v>
      </c>
      <c r="BY16" s="5">
        <v>19799</v>
      </c>
      <c r="BZ16" s="5"/>
      <c r="CA16" s="5"/>
      <c r="CB16" s="5"/>
    </row>
    <row r="17" spans="2:80" x14ac:dyDescent="0.15">
      <c r="B17" s="4" t="s">
        <v>87</v>
      </c>
      <c r="C17" s="5">
        <v>42130</v>
      </c>
      <c r="D17" s="5">
        <v>34441</v>
      </c>
      <c r="E17" s="5">
        <v>35644</v>
      </c>
      <c r="F17" s="5">
        <v>32611</v>
      </c>
      <c r="G17" s="5">
        <v>33114</v>
      </c>
      <c r="H17" s="5">
        <v>39195</v>
      </c>
      <c r="I17" s="5">
        <v>36460</v>
      </c>
      <c r="J17" s="5">
        <v>38403</v>
      </c>
      <c r="K17" s="5">
        <v>34230</v>
      </c>
      <c r="L17" s="5">
        <v>38211</v>
      </c>
      <c r="M17" s="5">
        <v>35244</v>
      </c>
      <c r="N17" s="5">
        <v>35720</v>
      </c>
      <c r="O17" s="5">
        <v>42394</v>
      </c>
      <c r="P17" s="5">
        <v>37919</v>
      </c>
      <c r="Q17" s="5">
        <v>39962</v>
      </c>
      <c r="R17" s="5">
        <v>38631</v>
      </c>
      <c r="S17" s="5">
        <v>41622</v>
      </c>
      <c r="T17" s="5">
        <v>42128</v>
      </c>
      <c r="U17" s="5">
        <v>42073</v>
      </c>
      <c r="V17" s="5">
        <v>46110</v>
      </c>
      <c r="W17" s="5">
        <v>43921</v>
      </c>
      <c r="X17" s="5">
        <v>45763</v>
      </c>
      <c r="Y17" s="5">
        <v>46089</v>
      </c>
      <c r="Z17" s="5">
        <v>45374</v>
      </c>
      <c r="AA17" s="5">
        <v>46609</v>
      </c>
      <c r="AB17" s="5">
        <v>45507</v>
      </c>
      <c r="AC17" s="5">
        <v>44087</v>
      </c>
      <c r="AD17" s="5">
        <v>42838</v>
      </c>
      <c r="AE17" s="5">
        <v>42731</v>
      </c>
      <c r="AF17" s="5">
        <v>41492</v>
      </c>
      <c r="AG17" s="5">
        <v>43694</v>
      </c>
      <c r="AH17" s="5">
        <v>38810</v>
      </c>
      <c r="AI17" s="5">
        <v>43963</v>
      </c>
      <c r="AJ17" s="5">
        <v>44447</v>
      </c>
      <c r="AK17" s="5">
        <v>45883</v>
      </c>
      <c r="AL17" s="5">
        <v>47554</v>
      </c>
      <c r="AM17" s="5">
        <v>46142</v>
      </c>
      <c r="AN17" s="5">
        <v>47878</v>
      </c>
      <c r="AO17" s="5">
        <v>50853</v>
      </c>
      <c r="AP17" s="5">
        <v>51127</v>
      </c>
      <c r="AQ17" s="5">
        <v>52493</v>
      </c>
      <c r="AR17" s="5">
        <v>53052</v>
      </c>
      <c r="AS17" s="5">
        <v>52367</v>
      </c>
      <c r="AT17" s="5">
        <v>52746</v>
      </c>
      <c r="AU17" s="5">
        <v>53431</v>
      </c>
      <c r="AV17" s="5">
        <v>54226</v>
      </c>
      <c r="AW17" s="5">
        <v>55415</v>
      </c>
      <c r="AX17" s="5">
        <v>54910</v>
      </c>
      <c r="AY17" s="5">
        <v>58290</v>
      </c>
      <c r="AZ17" s="5">
        <v>57002</v>
      </c>
      <c r="BA17" s="5">
        <v>54446</v>
      </c>
      <c r="BB17" s="5">
        <v>59181</v>
      </c>
      <c r="BC17" s="5">
        <v>57441</v>
      </c>
      <c r="BD17" s="5">
        <v>59761</v>
      </c>
      <c r="BE17" s="5">
        <v>62166</v>
      </c>
      <c r="BF17" s="5">
        <v>57349</v>
      </c>
      <c r="BG17" s="5">
        <v>59452</v>
      </c>
      <c r="BH17" s="5">
        <v>59977</v>
      </c>
      <c r="BI17" s="5">
        <v>60195</v>
      </c>
      <c r="BJ17" s="5">
        <v>59785</v>
      </c>
      <c r="BK17" s="5">
        <v>59740</v>
      </c>
      <c r="BL17" s="5">
        <v>63828</v>
      </c>
      <c r="BM17" s="5">
        <v>60260</v>
      </c>
      <c r="BN17" s="5">
        <v>61285</v>
      </c>
      <c r="BO17" s="5">
        <v>63718</v>
      </c>
      <c r="BP17" s="5">
        <v>62931</v>
      </c>
      <c r="BQ17" s="5">
        <v>65181</v>
      </c>
      <c r="BR17" s="5">
        <v>66874</v>
      </c>
      <c r="BS17" s="5">
        <v>65237</v>
      </c>
      <c r="BT17" s="5">
        <v>75508</v>
      </c>
      <c r="BU17" s="5">
        <v>70516</v>
      </c>
      <c r="BV17" s="5">
        <v>69712</v>
      </c>
      <c r="BW17" s="5">
        <v>69544</v>
      </c>
      <c r="BX17" s="5">
        <v>68186</v>
      </c>
      <c r="BY17" s="5">
        <v>68217</v>
      </c>
      <c r="BZ17" s="5"/>
      <c r="CA17" s="5"/>
      <c r="CB17" s="5"/>
    </row>
    <row r="18" spans="2:80" x14ac:dyDescent="0.15">
      <c r="B18" s="4" t="s">
        <v>88</v>
      </c>
      <c r="C18" s="5">
        <v>28237</v>
      </c>
      <c r="D18" s="5">
        <v>25126</v>
      </c>
      <c r="E18" s="5">
        <v>24922</v>
      </c>
      <c r="F18" s="5">
        <v>23281</v>
      </c>
      <c r="G18" s="5">
        <v>23100</v>
      </c>
      <c r="H18" s="5">
        <v>26380</v>
      </c>
      <c r="I18" s="5">
        <v>24223</v>
      </c>
      <c r="J18" s="5">
        <v>25606</v>
      </c>
      <c r="K18" s="5">
        <v>23376</v>
      </c>
      <c r="L18" s="5">
        <v>24337</v>
      </c>
      <c r="M18" s="5">
        <v>23887</v>
      </c>
      <c r="N18" s="5">
        <v>25133</v>
      </c>
      <c r="O18" s="5">
        <v>26870</v>
      </c>
      <c r="P18" s="5">
        <v>25391</v>
      </c>
      <c r="Q18" s="5">
        <v>26652</v>
      </c>
      <c r="R18" s="5">
        <v>25892</v>
      </c>
      <c r="S18" s="5">
        <v>27128</v>
      </c>
      <c r="T18" s="5">
        <v>28184</v>
      </c>
      <c r="U18" s="5">
        <v>27266</v>
      </c>
      <c r="V18" s="5">
        <v>30314</v>
      </c>
      <c r="W18" s="5">
        <v>29344</v>
      </c>
      <c r="X18" s="5">
        <v>30504</v>
      </c>
      <c r="Y18" s="5">
        <v>29885</v>
      </c>
      <c r="Z18" s="5">
        <v>30079</v>
      </c>
      <c r="AA18" s="5">
        <v>31942</v>
      </c>
      <c r="AB18" s="5">
        <v>30699</v>
      </c>
      <c r="AC18" s="5">
        <v>30468</v>
      </c>
      <c r="AD18" s="5">
        <v>30627</v>
      </c>
      <c r="AE18" s="5">
        <v>30937</v>
      </c>
      <c r="AF18" s="5">
        <v>30405</v>
      </c>
      <c r="AG18" s="5">
        <v>31974</v>
      </c>
      <c r="AH18" s="5">
        <v>29373</v>
      </c>
      <c r="AI18" s="5">
        <v>31967</v>
      </c>
      <c r="AJ18" s="5">
        <v>29807</v>
      </c>
      <c r="AK18" s="5">
        <v>30906</v>
      </c>
      <c r="AL18" s="5">
        <v>32028</v>
      </c>
      <c r="AM18" s="5">
        <v>31055</v>
      </c>
      <c r="AN18" s="5">
        <v>32753</v>
      </c>
      <c r="AO18" s="5">
        <v>33991</v>
      </c>
      <c r="AP18" s="5">
        <v>33426</v>
      </c>
      <c r="AQ18" s="5">
        <v>34388</v>
      </c>
      <c r="AR18" s="5">
        <v>34473</v>
      </c>
      <c r="AS18" s="5">
        <v>34414</v>
      </c>
      <c r="AT18" s="5">
        <v>34126</v>
      </c>
      <c r="AU18" s="5">
        <v>35006</v>
      </c>
      <c r="AV18" s="5">
        <v>35464</v>
      </c>
      <c r="AW18" s="5">
        <v>36612</v>
      </c>
      <c r="AX18" s="5">
        <v>36179</v>
      </c>
      <c r="AY18" s="5">
        <v>37858</v>
      </c>
      <c r="AZ18" s="5">
        <v>36888</v>
      </c>
      <c r="BA18" s="5">
        <v>36190</v>
      </c>
      <c r="BB18" s="5">
        <v>38775</v>
      </c>
      <c r="BC18" s="5">
        <v>38247</v>
      </c>
      <c r="BD18" s="5">
        <v>39179</v>
      </c>
      <c r="BE18" s="5">
        <v>41170</v>
      </c>
      <c r="BF18" s="5">
        <v>37634</v>
      </c>
      <c r="BG18" s="5">
        <v>39616</v>
      </c>
      <c r="BH18" s="5">
        <v>39899</v>
      </c>
      <c r="BI18" s="5">
        <v>40477</v>
      </c>
      <c r="BJ18" s="5">
        <v>39506</v>
      </c>
      <c r="BK18" s="5">
        <v>40811</v>
      </c>
      <c r="BL18" s="5">
        <v>42226</v>
      </c>
      <c r="BM18" s="5">
        <v>40735</v>
      </c>
      <c r="BN18" s="5">
        <v>40865</v>
      </c>
      <c r="BO18" s="5">
        <v>43851</v>
      </c>
      <c r="BP18" s="5">
        <v>42575</v>
      </c>
      <c r="BQ18" s="5">
        <v>43943</v>
      </c>
      <c r="BR18" s="5">
        <v>45892</v>
      </c>
      <c r="BS18" s="5">
        <v>44093</v>
      </c>
      <c r="BT18" s="5">
        <v>45548</v>
      </c>
      <c r="BU18" s="5">
        <v>50361</v>
      </c>
      <c r="BV18" s="5">
        <v>48473</v>
      </c>
      <c r="BW18" s="5">
        <v>48709</v>
      </c>
      <c r="BX18" s="5">
        <v>46315</v>
      </c>
      <c r="BY18" s="5">
        <v>47300</v>
      </c>
      <c r="BZ18" s="5"/>
      <c r="CA18" s="5"/>
      <c r="CB18" s="5"/>
    </row>
    <row r="19" spans="2:80" x14ac:dyDescent="0.15">
      <c r="B19" s="4" t="s">
        <v>89</v>
      </c>
      <c r="C19" s="5">
        <v>16323</v>
      </c>
      <c r="D19" s="5">
        <v>14297</v>
      </c>
      <c r="E19" s="5">
        <v>13254</v>
      </c>
      <c r="F19" s="5">
        <v>12884</v>
      </c>
      <c r="G19" s="5">
        <v>13679</v>
      </c>
      <c r="H19" s="5">
        <v>13653</v>
      </c>
      <c r="I19" s="5">
        <v>13253</v>
      </c>
      <c r="J19" s="5">
        <v>13383</v>
      </c>
      <c r="K19" s="5">
        <v>13248</v>
      </c>
      <c r="L19" s="5">
        <v>12281</v>
      </c>
      <c r="M19" s="5">
        <v>12148</v>
      </c>
      <c r="N19" s="5">
        <v>12062</v>
      </c>
      <c r="O19" s="5">
        <v>12445</v>
      </c>
      <c r="P19" s="5">
        <v>11731</v>
      </c>
      <c r="Q19" s="5">
        <v>11318</v>
      </c>
      <c r="R19" s="5">
        <v>10788</v>
      </c>
      <c r="S19" s="5">
        <v>10871</v>
      </c>
      <c r="T19" s="5">
        <v>11192</v>
      </c>
      <c r="U19" s="5">
        <v>10545</v>
      </c>
      <c r="V19" s="5">
        <v>11221</v>
      </c>
      <c r="W19" s="5">
        <v>10548</v>
      </c>
      <c r="X19" s="5">
        <v>10610</v>
      </c>
      <c r="Y19" s="5">
        <v>10249</v>
      </c>
      <c r="Z19" s="5">
        <v>9982</v>
      </c>
      <c r="AA19" s="5">
        <v>10699</v>
      </c>
      <c r="AB19" s="5">
        <v>10403</v>
      </c>
      <c r="AC19" s="5">
        <v>10257</v>
      </c>
      <c r="AD19" s="5">
        <v>10142</v>
      </c>
      <c r="AE19" s="5">
        <v>10173</v>
      </c>
      <c r="AF19" s="5">
        <v>9648</v>
      </c>
      <c r="AG19" s="5">
        <v>10515</v>
      </c>
      <c r="AH19" s="5">
        <v>9409</v>
      </c>
      <c r="AI19" s="5">
        <v>10562</v>
      </c>
      <c r="AJ19" s="5">
        <v>10169</v>
      </c>
      <c r="AK19" s="5">
        <v>9925</v>
      </c>
      <c r="AL19" s="5">
        <v>10399</v>
      </c>
      <c r="AM19" s="5">
        <v>9828</v>
      </c>
      <c r="AN19" s="5">
        <v>9927</v>
      </c>
      <c r="AO19" s="5">
        <v>10401</v>
      </c>
      <c r="AP19" s="5">
        <v>10327</v>
      </c>
      <c r="AQ19" s="5">
        <v>10578</v>
      </c>
      <c r="AR19" s="5">
        <v>10393</v>
      </c>
      <c r="AS19" s="5">
        <v>10409</v>
      </c>
      <c r="AT19" s="5">
        <v>10319</v>
      </c>
      <c r="AU19" s="5">
        <v>10147</v>
      </c>
      <c r="AV19" s="5">
        <v>10353</v>
      </c>
      <c r="AW19" s="5">
        <v>10634</v>
      </c>
      <c r="AX19" s="5">
        <v>10476</v>
      </c>
      <c r="AY19" s="5">
        <v>11046</v>
      </c>
      <c r="AZ19" s="5">
        <v>10319</v>
      </c>
      <c r="BA19" s="5">
        <v>10105</v>
      </c>
      <c r="BB19" s="5">
        <v>10725</v>
      </c>
      <c r="BC19" s="5">
        <v>10502</v>
      </c>
      <c r="BD19" s="5">
        <v>11031</v>
      </c>
      <c r="BE19" s="5">
        <v>11207</v>
      </c>
      <c r="BF19" s="5">
        <v>10318</v>
      </c>
      <c r="BG19" s="5">
        <v>10611</v>
      </c>
      <c r="BH19" s="5">
        <v>10669</v>
      </c>
      <c r="BI19" s="5">
        <v>10649</v>
      </c>
      <c r="BJ19" s="5">
        <v>10610</v>
      </c>
      <c r="BK19" s="5">
        <v>10591</v>
      </c>
      <c r="BL19" s="5">
        <v>11608</v>
      </c>
      <c r="BM19" s="5">
        <v>10714</v>
      </c>
      <c r="BN19" s="5">
        <v>10986</v>
      </c>
      <c r="BO19" s="5">
        <v>11462</v>
      </c>
      <c r="BP19" s="5">
        <v>10951</v>
      </c>
      <c r="BQ19" s="5">
        <v>11656</v>
      </c>
      <c r="BR19" s="5">
        <v>11579</v>
      </c>
      <c r="BS19" s="5">
        <v>11324</v>
      </c>
      <c r="BT19" s="5">
        <v>12037</v>
      </c>
      <c r="BU19" s="5">
        <v>12574</v>
      </c>
      <c r="BV19" s="5">
        <v>12448</v>
      </c>
      <c r="BW19" s="5">
        <v>11955</v>
      </c>
      <c r="BX19" s="5">
        <v>11332</v>
      </c>
      <c r="BY19" s="5">
        <v>11626</v>
      </c>
      <c r="BZ19" s="5"/>
      <c r="CA19" s="5"/>
      <c r="CB19" s="5"/>
    </row>
    <row r="20" spans="2:80" x14ac:dyDescent="0.15">
      <c r="B20" s="4" t="s">
        <v>90</v>
      </c>
      <c r="C20" s="5">
        <v>35544</v>
      </c>
      <c r="D20" s="5">
        <v>26735</v>
      </c>
      <c r="E20" s="5">
        <v>25810</v>
      </c>
      <c r="F20" s="5">
        <v>24427</v>
      </c>
      <c r="G20" s="5">
        <v>25215</v>
      </c>
      <c r="H20" s="5">
        <v>26577</v>
      </c>
      <c r="I20" s="5">
        <v>23450</v>
      </c>
      <c r="J20" s="5">
        <v>26013</v>
      </c>
      <c r="K20" s="5">
        <v>23721</v>
      </c>
      <c r="L20" s="5">
        <v>23982</v>
      </c>
      <c r="M20" s="5">
        <v>23239</v>
      </c>
      <c r="N20" s="5">
        <v>24908</v>
      </c>
      <c r="O20" s="5">
        <v>24910</v>
      </c>
      <c r="P20" s="5">
        <v>23793</v>
      </c>
      <c r="Q20" s="5">
        <v>23707</v>
      </c>
      <c r="R20" s="5">
        <v>23849</v>
      </c>
      <c r="S20" s="5">
        <v>23822</v>
      </c>
      <c r="T20" s="5">
        <v>24416</v>
      </c>
      <c r="U20" s="5">
        <v>23837</v>
      </c>
      <c r="V20" s="5">
        <v>25487</v>
      </c>
      <c r="W20" s="5">
        <v>25101</v>
      </c>
      <c r="X20" s="5">
        <v>25637</v>
      </c>
      <c r="Y20" s="5">
        <v>24955</v>
      </c>
      <c r="Z20" s="5">
        <v>24702</v>
      </c>
      <c r="AA20" s="5">
        <v>26608</v>
      </c>
      <c r="AB20" s="5">
        <v>26070</v>
      </c>
      <c r="AC20" s="5">
        <v>25997</v>
      </c>
      <c r="AD20" s="5">
        <v>25658</v>
      </c>
      <c r="AE20" s="5">
        <v>25616</v>
      </c>
      <c r="AF20" s="5">
        <v>24569</v>
      </c>
      <c r="AG20" s="5">
        <v>25845</v>
      </c>
      <c r="AH20" s="5">
        <v>24308</v>
      </c>
      <c r="AI20" s="5">
        <v>26496</v>
      </c>
      <c r="AJ20" s="5">
        <v>25027</v>
      </c>
      <c r="AK20" s="5">
        <v>25565</v>
      </c>
      <c r="AL20" s="5">
        <v>27384</v>
      </c>
      <c r="AM20" s="5">
        <v>25014</v>
      </c>
      <c r="AN20" s="5">
        <v>26156</v>
      </c>
      <c r="AO20" s="5">
        <v>26724</v>
      </c>
      <c r="AP20" s="5">
        <v>27107</v>
      </c>
      <c r="AQ20" s="5">
        <v>28377</v>
      </c>
      <c r="AR20" s="5">
        <v>27534</v>
      </c>
      <c r="AS20" s="5">
        <v>26474</v>
      </c>
      <c r="AT20" s="5">
        <v>27692</v>
      </c>
      <c r="AU20" s="5">
        <v>27555</v>
      </c>
      <c r="AV20" s="5">
        <v>29015</v>
      </c>
      <c r="AW20" s="5">
        <v>28812</v>
      </c>
      <c r="AX20" s="5">
        <v>27917</v>
      </c>
      <c r="AY20" s="5">
        <v>29081</v>
      </c>
      <c r="AZ20" s="5">
        <v>29318</v>
      </c>
      <c r="BA20" s="5">
        <v>27508</v>
      </c>
      <c r="BB20" s="5">
        <v>28771</v>
      </c>
      <c r="BC20" s="5">
        <v>28695</v>
      </c>
      <c r="BD20" s="5">
        <v>29559</v>
      </c>
      <c r="BE20" s="5">
        <v>29501</v>
      </c>
      <c r="BF20" s="5">
        <v>28765</v>
      </c>
      <c r="BG20" s="5">
        <v>29652</v>
      </c>
      <c r="BH20" s="5">
        <v>30132</v>
      </c>
      <c r="BI20" s="5">
        <v>29896</v>
      </c>
      <c r="BJ20" s="5">
        <v>29748</v>
      </c>
      <c r="BK20" s="5">
        <v>29806</v>
      </c>
      <c r="BL20" s="5">
        <v>31187</v>
      </c>
      <c r="BM20" s="5">
        <v>29920</v>
      </c>
      <c r="BN20" s="5">
        <v>30357</v>
      </c>
      <c r="BO20" s="5">
        <v>31363</v>
      </c>
      <c r="BP20" s="5">
        <v>31095</v>
      </c>
      <c r="BQ20" s="5">
        <v>32148</v>
      </c>
      <c r="BR20" s="5">
        <v>32612</v>
      </c>
      <c r="BS20" s="5">
        <v>31142</v>
      </c>
      <c r="BT20" s="5">
        <v>31946</v>
      </c>
      <c r="BU20" s="5">
        <v>32718</v>
      </c>
      <c r="BV20" s="5">
        <v>33666</v>
      </c>
      <c r="BW20" s="5">
        <v>34287</v>
      </c>
      <c r="BX20" s="5">
        <v>33252</v>
      </c>
      <c r="BY20" s="5">
        <v>32828</v>
      </c>
      <c r="BZ20" s="5"/>
      <c r="CA20" s="5"/>
      <c r="CB20" s="5"/>
    </row>
    <row r="21" spans="2:80" x14ac:dyDescent="0.15">
      <c r="B21" s="4" t="s">
        <v>91</v>
      </c>
      <c r="C21" s="5">
        <v>19186</v>
      </c>
      <c r="D21" s="5">
        <v>17406</v>
      </c>
      <c r="E21" s="5">
        <v>17339</v>
      </c>
      <c r="F21" s="5">
        <v>16501</v>
      </c>
      <c r="G21" s="5">
        <v>17080</v>
      </c>
      <c r="H21" s="5">
        <v>19004</v>
      </c>
      <c r="I21" s="5">
        <v>19668</v>
      </c>
      <c r="J21" s="5">
        <v>20021</v>
      </c>
      <c r="K21" s="5">
        <v>19848</v>
      </c>
      <c r="L21" s="5">
        <v>19390</v>
      </c>
      <c r="M21" s="5">
        <v>19767</v>
      </c>
      <c r="N21" s="5">
        <v>20646</v>
      </c>
      <c r="O21" s="5">
        <v>22444</v>
      </c>
      <c r="P21" s="5">
        <v>21440</v>
      </c>
      <c r="Q21" s="5">
        <v>22558</v>
      </c>
      <c r="R21" s="5">
        <v>22385</v>
      </c>
      <c r="S21" s="5">
        <v>24034</v>
      </c>
      <c r="T21" s="5">
        <v>25214</v>
      </c>
      <c r="U21" s="5">
        <v>24475</v>
      </c>
      <c r="V21" s="5">
        <v>27265</v>
      </c>
      <c r="W21" s="5">
        <v>26416</v>
      </c>
      <c r="X21" s="5">
        <v>27427</v>
      </c>
      <c r="Y21" s="5">
        <v>27246</v>
      </c>
      <c r="Z21" s="5">
        <v>27063</v>
      </c>
      <c r="AA21" s="5">
        <v>28148</v>
      </c>
      <c r="AB21" s="5">
        <v>27919</v>
      </c>
      <c r="AC21" s="5">
        <v>28094</v>
      </c>
      <c r="AD21" s="5">
        <v>27456</v>
      </c>
      <c r="AE21" s="5">
        <v>28048</v>
      </c>
      <c r="AF21" s="5">
        <v>27571</v>
      </c>
      <c r="AG21" s="5">
        <v>30050</v>
      </c>
      <c r="AH21" s="5">
        <v>28774</v>
      </c>
      <c r="AI21" s="5">
        <v>29986</v>
      </c>
      <c r="AJ21" s="5">
        <v>29987</v>
      </c>
      <c r="AK21" s="5">
        <v>30296</v>
      </c>
      <c r="AL21" s="5">
        <v>31296</v>
      </c>
      <c r="AM21" s="5">
        <v>30522</v>
      </c>
      <c r="AN21" s="5">
        <v>31635</v>
      </c>
      <c r="AO21" s="5">
        <v>33337</v>
      </c>
      <c r="AP21" s="5">
        <v>34002</v>
      </c>
      <c r="AQ21" s="5">
        <v>35516</v>
      </c>
      <c r="AR21" s="5">
        <v>35368</v>
      </c>
      <c r="AS21" s="5">
        <v>35231</v>
      </c>
      <c r="AT21" s="5">
        <v>35283</v>
      </c>
      <c r="AU21" s="5">
        <v>36001</v>
      </c>
      <c r="AV21" s="5">
        <v>36470</v>
      </c>
      <c r="AW21" s="5">
        <v>36628</v>
      </c>
      <c r="AX21" s="5">
        <v>37081</v>
      </c>
      <c r="AY21" s="5">
        <v>38264</v>
      </c>
      <c r="AZ21" s="5">
        <v>37470</v>
      </c>
      <c r="BA21" s="5">
        <v>37595</v>
      </c>
      <c r="BB21" s="5">
        <v>39805</v>
      </c>
      <c r="BC21" s="5">
        <v>39163</v>
      </c>
      <c r="BD21" s="5">
        <v>41073</v>
      </c>
      <c r="BE21" s="5">
        <v>41957</v>
      </c>
      <c r="BF21" s="5">
        <v>39107</v>
      </c>
      <c r="BG21" s="5">
        <v>40874</v>
      </c>
      <c r="BH21" s="5">
        <v>41366</v>
      </c>
      <c r="BI21" s="5">
        <v>41110</v>
      </c>
      <c r="BJ21" s="5">
        <v>41004</v>
      </c>
      <c r="BK21" s="5">
        <v>41198</v>
      </c>
      <c r="BL21" s="5">
        <v>43389</v>
      </c>
      <c r="BM21" s="5">
        <v>41341</v>
      </c>
      <c r="BN21" s="5">
        <v>43160</v>
      </c>
      <c r="BO21" s="5">
        <v>45754</v>
      </c>
      <c r="BP21" s="5">
        <v>45093</v>
      </c>
      <c r="BQ21" s="5">
        <v>46399</v>
      </c>
      <c r="BR21" s="5">
        <v>47236</v>
      </c>
      <c r="BS21" s="5">
        <v>46862</v>
      </c>
      <c r="BT21" s="5">
        <v>63433</v>
      </c>
      <c r="BU21" s="5">
        <v>51407</v>
      </c>
      <c r="BV21" s="5">
        <v>49391</v>
      </c>
      <c r="BW21" s="5">
        <v>50786</v>
      </c>
      <c r="BX21" s="5">
        <v>49036</v>
      </c>
      <c r="BY21" s="5">
        <v>49831</v>
      </c>
      <c r="BZ21" s="5"/>
      <c r="CA21" s="5"/>
      <c r="CB21" s="5"/>
    </row>
    <row r="22" spans="2:80" x14ac:dyDescent="0.15">
      <c r="B22" s="4" t="s">
        <v>92</v>
      </c>
      <c r="C22" s="5">
        <v>8591</v>
      </c>
      <c r="D22" s="5">
        <v>7127</v>
      </c>
      <c r="E22" s="5">
        <v>6626</v>
      </c>
      <c r="F22" s="5">
        <v>6455</v>
      </c>
      <c r="G22" s="5">
        <v>6616</v>
      </c>
      <c r="H22" s="5">
        <v>7066</v>
      </c>
      <c r="I22" s="5">
        <v>6628</v>
      </c>
      <c r="J22" s="5">
        <v>7167</v>
      </c>
      <c r="K22" s="5">
        <v>6409</v>
      </c>
      <c r="L22" s="5">
        <v>6547</v>
      </c>
      <c r="M22" s="5">
        <v>6484</v>
      </c>
      <c r="N22" s="5">
        <v>6670</v>
      </c>
      <c r="O22" s="5">
        <v>7110</v>
      </c>
      <c r="P22" s="5">
        <v>6739</v>
      </c>
      <c r="Q22" s="5">
        <v>6868</v>
      </c>
      <c r="R22" s="5">
        <v>6738</v>
      </c>
      <c r="S22" s="5">
        <v>6949</v>
      </c>
      <c r="T22" s="5">
        <v>7122</v>
      </c>
      <c r="U22" s="5">
        <v>6872</v>
      </c>
      <c r="V22" s="5">
        <v>7599</v>
      </c>
      <c r="W22" s="5">
        <v>7383</v>
      </c>
      <c r="X22" s="5">
        <v>7675</v>
      </c>
      <c r="Y22" s="5">
        <v>7483</v>
      </c>
      <c r="Z22" s="5">
        <v>7524</v>
      </c>
      <c r="AA22" s="5">
        <v>7599</v>
      </c>
      <c r="AB22" s="5">
        <v>7610</v>
      </c>
      <c r="AC22" s="5">
        <v>7486</v>
      </c>
      <c r="AD22" s="5">
        <v>7330</v>
      </c>
      <c r="AE22" s="5">
        <v>7600</v>
      </c>
      <c r="AF22" s="5">
        <v>7589</v>
      </c>
      <c r="AG22" s="5">
        <v>7960</v>
      </c>
      <c r="AH22" s="5">
        <v>7158</v>
      </c>
      <c r="AI22" s="5">
        <v>8108</v>
      </c>
      <c r="AJ22" s="5">
        <v>7565</v>
      </c>
      <c r="AK22" s="5">
        <v>7712</v>
      </c>
      <c r="AL22" s="5">
        <v>8034</v>
      </c>
      <c r="AM22" s="5">
        <v>7489</v>
      </c>
      <c r="AN22" s="5">
        <v>7606</v>
      </c>
      <c r="AO22" s="5">
        <v>8294</v>
      </c>
      <c r="AP22" s="5">
        <v>8499</v>
      </c>
      <c r="AQ22" s="5">
        <v>8507</v>
      </c>
      <c r="AR22" s="5">
        <v>8404</v>
      </c>
      <c r="AS22" s="5">
        <v>8264</v>
      </c>
      <c r="AT22" s="5">
        <v>8468</v>
      </c>
      <c r="AU22" s="5">
        <v>8489</v>
      </c>
      <c r="AV22" s="5">
        <v>8601</v>
      </c>
      <c r="AW22" s="5">
        <v>8768</v>
      </c>
      <c r="AX22" s="5">
        <v>8927</v>
      </c>
      <c r="AY22" s="5">
        <v>9468</v>
      </c>
      <c r="AZ22" s="5">
        <v>9385</v>
      </c>
      <c r="BA22" s="5">
        <v>9047</v>
      </c>
      <c r="BB22" s="5">
        <v>9613</v>
      </c>
      <c r="BC22" s="5">
        <v>9213</v>
      </c>
      <c r="BD22" s="5">
        <v>9748</v>
      </c>
      <c r="BE22" s="5">
        <v>10116</v>
      </c>
      <c r="BF22" s="5">
        <v>9444</v>
      </c>
      <c r="BG22" s="5">
        <v>9954</v>
      </c>
      <c r="BH22" s="5">
        <v>10222</v>
      </c>
      <c r="BI22" s="5">
        <v>10397</v>
      </c>
      <c r="BJ22" s="5">
        <v>10072</v>
      </c>
      <c r="BK22" s="5">
        <v>10102</v>
      </c>
      <c r="BL22" s="5">
        <v>10782</v>
      </c>
      <c r="BM22" s="5">
        <v>10046</v>
      </c>
      <c r="BN22" s="5">
        <v>10181</v>
      </c>
      <c r="BO22" s="5">
        <v>11107</v>
      </c>
      <c r="BP22" s="5">
        <v>10935</v>
      </c>
      <c r="BQ22" s="5">
        <v>11123</v>
      </c>
      <c r="BR22" s="5">
        <v>11727</v>
      </c>
      <c r="BS22" s="5">
        <v>11319</v>
      </c>
      <c r="BT22" s="5">
        <v>11573</v>
      </c>
      <c r="BU22" s="5">
        <v>12868</v>
      </c>
      <c r="BV22" s="5">
        <v>12894</v>
      </c>
      <c r="BW22" s="5">
        <v>12579</v>
      </c>
      <c r="BX22" s="5">
        <v>12069</v>
      </c>
      <c r="BY22" s="5">
        <v>11852</v>
      </c>
      <c r="BZ22" s="5"/>
      <c r="CA22" s="5"/>
      <c r="CB22" s="5"/>
    </row>
    <row r="23" spans="2:80" x14ac:dyDescent="0.15">
      <c r="B23" s="4" t="s">
        <v>93</v>
      </c>
      <c r="C23" s="5">
        <v>4593</v>
      </c>
      <c r="D23" s="5">
        <v>3872</v>
      </c>
      <c r="E23" s="5">
        <v>3853</v>
      </c>
      <c r="F23" s="5">
        <v>3697</v>
      </c>
      <c r="G23" s="5">
        <v>3908</v>
      </c>
      <c r="H23" s="5">
        <v>3888</v>
      </c>
      <c r="I23" s="5">
        <v>3771</v>
      </c>
      <c r="J23" s="5">
        <v>3832</v>
      </c>
      <c r="K23" s="5">
        <v>3594</v>
      </c>
      <c r="L23" s="5">
        <v>3628</v>
      </c>
      <c r="M23" s="5">
        <v>3606</v>
      </c>
      <c r="N23" s="5">
        <v>3825</v>
      </c>
      <c r="O23" s="5">
        <v>4017</v>
      </c>
      <c r="P23" s="5">
        <v>3845</v>
      </c>
      <c r="Q23" s="5">
        <v>3852</v>
      </c>
      <c r="R23" s="5">
        <v>3668</v>
      </c>
      <c r="S23" s="5">
        <v>3903</v>
      </c>
      <c r="T23" s="5">
        <v>4016</v>
      </c>
      <c r="U23" s="5">
        <v>3860</v>
      </c>
      <c r="V23" s="5">
        <v>4728</v>
      </c>
      <c r="W23" s="5">
        <v>4143</v>
      </c>
      <c r="X23" s="5">
        <v>4161</v>
      </c>
      <c r="Y23" s="5">
        <v>4223</v>
      </c>
      <c r="Z23" s="5">
        <v>4145</v>
      </c>
      <c r="AA23" s="5">
        <v>4394</v>
      </c>
      <c r="AB23" s="5">
        <v>4277</v>
      </c>
      <c r="AC23" s="5">
        <v>4277</v>
      </c>
      <c r="AD23" s="5">
        <v>3985</v>
      </c>
      <c r="AE23" s="5">
        <v>4208</v>
      </c>
      <c r="AF23" s="5">
        <v>4056</v>
      </c>
      <c r="AG23" s="5">
        <v>4279</v>
      </c>
      <c r="AH23" s="5">
        <v>3946</v>
      </c>
      <c r="AI23" s="5">
        <v>4246</v>
      </c>
      <c r="AJ23" s="5">
        <v>4122</v>
      </c>
      <c r="AK23" s="5">
        <v>4153</v>
      </c>
      <c r="AL23" s="5">
        <v>4207</v>
      </c>
      <c r="AM23" s="5">
        <v>4089</v>
      </c>
      <c r="AN23" s="5">
        <v>4030</v>
      </c>
      <c r="AO23" s="5">
        <v>4227</v>
      </c>
      <c r="AP23" s="5">
        <v>4259</v>
      </c>
      <c r="AQ23" s="5">
        <v>4501</v>
      </c>
      <c r="AR23" s="5">
        <v>4419</v>
      </c>
      <c r="AS23" s="5">
        <v>4341</v>
      </c>
      <c r="AT23" s="5">
        <v>4468</v>
      </c>
      <c r="AU23" s="5">
        <v>4496</v>
      </c>
      <c r="AV23" s="5">
        <v>4637</v>
      </c>
      <c r="AW23" s="5">
        <v>4790</v>
      </c>
      <c r="AX23" s="5">
        <v>4682</v>
      </c>
      <c r="AY23" s="5">
        <v>4961</v>
      </c>
      <c r="AZ23" s="5">
        <v>5058</v>
      </c>
      <c r="BA23" s="5">
        <v>4658</v>
      </c>
      <c r="BB23" s="5">
        <v>4998</v>
      </c>
      <c r="BC23" s="5">
        <v>4998</v>
      </c>
      <c r="BD23" s="5">
        <v>5232</v>
      </c>
      <c r="BE23" s="5">
        <v>5261</v>
      </c>
      <c r="BF23" s="5">
        <v>4860</v>
      </c>
      <c r="BG23" s="5">
        <v>5083</v>
      </c>
      <c r="BH23" s="5">
        <v>5260</v>
      </c>
      <c r="BI23" s="5">
        <v>5207</v>
      </c>
      <c r="BJ23" s="5">
        <v>5028</v>
      </c>
      <c r="BK23" s="5">
        <v>5079</v>
      </c>
      <c r="BL23" s="5">
        <v>5395</v>
      </c>
      <c r="BM23" s="5">
        <v>5259</v>
      </c>
      <c r="BN23" s="5">
        <v>5401</v>
      </c>
      <c r="BO23" s="5">
        <v>5735</v>
      </c>
      <c r="BP23" s="5">
        <v>5616</v>
      </c>
      <c r="BQ23" s="5">
        <v>5766</v>
      </c>
      <c r="BR23" s="5">
        <v>5905</v>
      </c>
      <c r="BS23" s="5">
        <v>5596</v>
      </c>
      <c r="BT23" s="5">
        <v>6298</v>
      </c>
      <c r="BU23" s="5">
        <v>5898</v>
      </c>
      <c r="BV23" s="5">
        <v>6070</v>
      </c>
      <c r="BW23" s="5">
        <v>6201</v>
      </c>
      <c r="BX23" s="5">
        <v>6046</v>
      </c>
      <c r="BY23" s="5">
        <v>5891</v>
      </c>
      <c r="BZ23" s="5"/>
      <c r="CA23" s="5"/>
      <c r="CB23" s="5"/>
    </row>
    <row r="24" spans="2:80" x14ac:dyDescent="0.15">
      <c r="B24" s="4" t="s">
        <v>21</v>
      </c>
      <c r="C24" s="5">
        <v>11494</v>
      </c>
      <c r="D24" s="5">
        <v>9647</v>
      </c>
      <c r="E24" s="5">
        <v>9697</v>
      </c>
      <c r="F24" s="5">
        <v>9565</v>
      </c>
      <c r="G24" s="5">
        <v>10085</v>
      </c>
      <c r="H24" s="5">
        <v>10746</v>
      </c>
      <c r="I24" s="5">
        <v>10626</v>
      </c>
      <c r="J24" s="5">
        <v>11470</v>
      </c>
      <c r="K24" s="5">
        <v>10596</v>
      </c>
      <c r="L24" s="5">
        <v>10467</v>
      </c>
      <c r="M24" s="5">
        <v>10716</v>
      </c>
      <c r="N24" s="5">
        <v>11701</v>
      </c>
      <c r="O24" s="5">
        <v>12203</v>
      </c>
      <c r="P24" s="5">
        <v>11375</v>
      </c>
      <c r="Q24" s="5">
        <v>12224</v>
      </c>
      <c r="R24" s="5">
        <v>11935</v>
      </c>
      <c r="S24" s="5">
        <v>12877</v>
      </c>
      <c r="T24" s="5">
        <v>13330</v>
      </c>
      <c r="U24" s="5">
        <v>12799</v>
      </c>
      <c r="V24" s="5">
        <v>14298</v>
      </c>
      <c r="W24" s="5">
        <v>13957</v>
      </c>
      <c r="X24" s="5">
        <v>14563</v>
      </c>
      <c r="Y24" s="5">
        <v>14514</v>
      </c>
      <c r="Z24" s="5">
        <v>13976</v>
      </c>
      <c r="AA24" s="5">
        <v>15213</v>
      </c>
      <c r="AB24" s="5">
        <v>14846</v>
      </c>
      <c r="AC24" s="5">
        <v>14430</v>
      </c>
      <c r="AD24" s="5">
        <v>14160</v>
      </c>
      <c r="AE24" s="5">
        <v>14090</v>
      </c>
      <c r="AF24" s="5">
        <v>13987</v>
      </c>
      <c r="AG24" s="5">
        <v>14822</v>
      </c>
      <c r="AH24" s="5">
        <v>14165</v>
      </c>
      <c r="AI24" s="5">
        <v>14814</v>
      </c>
      <c r="AJ24" s="5">
        <v>14834</v>
      </c>
      <c r="AK24" s="5">
        <v>14991</v>
      </c>
      <c r="AL24" s="5">
        <v>15692</v>
      </c>
      <c r="AM24" s="5">
        <v>14962</v>
      </c>
      <c r="AN24" s="5">
        <v>15335</v>
      </c>
      <c r="AO24" s="5">
        <v>15793</v>
      </c>
      <c r="AP24" s="5">
        <v>15867</v>
      </c>
      <c r="AQ24" s="5">
        <v>16717</v>
      </c>
      <c r="AR24" s="5">
        <v>16738</v>
      </c>
      <c r="AS24" s="5">
        <v>16733</v>
      </c>
      <c r="AT24" s="5">
        <v>16439</v>
      </c>
      <c r="AU24" s="5">
        <v>17163</v>
      </c>
      <c r="AV24" s="5">
        <v>17740</v>
      </c>
      <c r="AW24" s="5">
        <v>18039</v>
      </c>
      <c r="AX24" s="5">
        <v>17796</v>
      </c>
      <c r="AY24" s="5">
        <v>18473</v>
      </c>
      <c r="AZ24" s="5">
        <v>18420</v>
      </c>
      <c r="BA24" s="5">
        <v>17524</v>
      </c>
      <c r="BB24" s="5">
        <v>18747</v>
      </c>
      <c r="BC24" s="5">
        <v>18671</v>
      </c>
      <c r="BD24" s="5">
        <v>19172</v>
      </c>
      <c r="BE24" s="5">
        <v>19840</v>
      </c>
      <c r="BF24" s="5">
        <v>18029</v>
      </c>
      <c r="BG24" s="5">
        <v>18902</v>
      </c>
      <c r="BH24" s="5">
        <v>19447</v>
      </c>
      <c r="BI24" s="5">
        <v>19622</v>
      </c>
      <c r="BJ24" s="5">
        <v>19250</v>
      </c>
      <c r="BK24" s="5">
        <v>19581</v>
      </c>
      <c r="BL24" s="5">
        <v>20628</v>
      </c>
      <c r="BM24" s="5">
        <v>19421</v>
      </c>
      <c r="BN24" s="5">
        <v>20228</v>
      </c>
      <c r="BO24" s="5">
        <v>21215</v>
      </c>
      <c r="BP24" s="5">
        <v>20753</v>
      </c>
      <c r="BQ24" s="5">
        <v>21806</v>
      </c>
      <c r="BR24" s="5">
        <v>21761</v>
      </c>
      <c r="BS24" s="5">
        <v>21411</v>
      </c>
      <c r="BT24" s="5">
        <v>23083</v>
      </c>
      <c r="BU24" s="5">
        <v>23077</v>
      </c>
      <c r="BV24" s="5">
        <v>23899</v>
      </c>
      <c r="BW24" s="5">
        <v>23450</v>
      </c>
      <c r="BX24" s="5">
        <v>22461</v>
      </c>
      <c r="BY24" s="5">
        <v>22765</v>
      </c>
      <c r="BZ24" s="5"/>
      <c r="CA24" s="5"/>
      <c r="CB24" s="5"/>
    </row>
    <row r="25" spans="2:80" x14ac:dyDescent="0.15">
      <c r="B25" s="4" t="s">
        <v>22</v>
      </c>
      <c r="C25" s="5">
        <v>2782</v>
      </c>
      <c r="D25" s="5">
        <v>2238</v>
      </c>
      <c r="E25" s="5">
        <v>2338</v>
      </c>
      <c r="F25" s="5">
        <v>2182</v>
      </c>
      <c r="G25" s="5">
        <v>2280</v>
      </c>
      <c r="H25" s="5">
        <v>2470</v>
      </c>
      <c r="I25" s="5">
        <v>2321</v>
      </c>
      <c r="J25" s="5">
        <v>2254</v>
      </c>
      <c r="K25" s="5">
        <v>2200</v>
      </c>
      <c r="L25" s="5">
        <v>2099</v>
      </c>
      <c r="M25" s="5">
        <v>2165</v>
      </c>
      <c r="N25" s="5">
        <v>2211</v>
      </c>
      <c r="O25" s="5">
        <v>2341</v>
      </c>
      <c r="P25" s="5">
        <v>2264</v>
      </c>
      <c r="Q25" s="5">
        <v>2292</v>
      </c>
      <c r="R25" s="5">
        <v>2189</v>
      </c>
      <c r="S25" s="5">
        <v>2299</v>
      </c>
      <c r="T25" s="5">
        <v>2231</v>
      </c>
      <c r="U25" s="5">
        <v>2003</v>
      </c>
      <c r="V25" s="5">
        <v>2338</v>
      </c>
      <c r="W25" s="5">
        <v>2223</v>
      </c>
      <c r="X25" s="5">
        <v>2337</v>
      </c>
      <c r="Y25" s="5">
        <v>2357</v>
      </c>
      <c r="Z25" s="5">
        <v>2201</v>
      </c>
      <c r="AA25" s="5">
        <v>2378</v>
      </c>
      <c r="AB25" s="5">
        <v>2206</v>
      </c>
      <c r="AC25" s="5">
        <v>2339</v>
      </c>
      <c r="AD25" s="5">
        <v>2136</v>
      </c>
      <c r="AE25" s="5">
        <v>2208</v>
      </c>
      <c r="AF25" s="5">
        <v>2168</v>
      </c>
      <c r="AG25" s="5">
        <v>2374</v>
      </c>
      <c r="AH25" s="5">
        <v>2111</v>
      </c>
      <c r="AI25" s="5">
        <v>2194</v>
      </c>
      <c r="AJ25" s="5">
        <v>2051</v>
      </c>
      <c r="AK25" s="5">
        <v>2215</v>
      </c>
      <c r="AL25" s="5">
        <v>2357</v>
      </c>
      <c r="AM25" s="5">
        <v>2229</v>
      </c>
      <c r="AN25" s="5">
        <v>2359</v>
      </c>
      <c r="AO25" s="5">
        <v>2415</v>
      </c>
      <c r="AP25" s="5">
        <v>2397</v>
      </c>
      <c r="AQ25" s="5">
        <v>2471</v>
      </c>
      <c r="AR25" s="5">
        <v>2495</v>
      </c>
      <c r="AS25" s="5">
        <v>2464</v>
      </c>
      <c r="AT25" s="5">
        <v>2416</v>
      </c>
      <c r="AU25" s="5">
        <v>2537</v>
      </c>
      <c r="AV25" s="5">
        <v>2546</v>
      </c>
      <c r="AW25" s="5">
        <v>2535</v>
      </c>
      <c r="AX25" s="5">
        <v>2566</v>
      </c>
      <c r="AY25" s="5">
        <v>2733</v>
      </c>
      <c r="AZ25" s="5">
        <v>2645</v>
      </c>
      <c r="BA25" s="5">
        <v>2395</v>
      </c>
      <c r="BB25" s="5">
        <v>2734</v>
      </c>
      <c r="BC25" s="5">
        <v>2547</v>
      </c>
      <c r="BD25" s="5">
        <v>2800</v>
      </c>
      <c r="BE25" s="5">
        <v>2809</v>
      </c>
      <c r="BF25" s="5">
        <v>2677</v>
      </c>
      <c r="BG25" s="5">
        <v>2733</v>
      </c>
      <c r="BH25" s="5">
        <v>2825</v>
      </c>
      <c r="BI25" s="5">
        <v>2848</v>
      </c>
      <c r="BJ25" s="5">
        <v>2806</v>
      </c>
      <c r="BK25" s="5">
        <v>2832</v>
      </c>
      <c r="BL25" s="5">
        <v>3048</v>
      </c>
      <c r="BM25" s="5">
        <v>2898</v>
      </c>
      <c r="BN25" s="5">
        <v>2865</v>
      </c>
      <c r="BO25" s="5">
        <v>3064</v>
      </c>
      <c r="BP25" s="5">
        <v>2915</v>
      </c>
      <c r="BQ25" s="5">
        <v>3081</v>
      </c>
      <c r="BR25" s="5">
        <v>3129</v>
      </c>
      <c r="BS25" s="5">
        <v>3205</v>
      </c>
      <c r="BT25" s="5">
        <v>3477</v>
      </c>
      <c r="BU25" s="5">
        <v>3439</v>
      </c>
      <c r="BV25" s="5">
        <v>3431</v>
      </c>
      <c r="BW25" s="5">
        <v>3385</v>
      </c>
      <c r="BX25" s="5">
        <v>3281</v>
      </c>
      <c r="BY25" s="5">
        <v>3234</v>
      </c>
      <c r="BZ25" s="5"/>
      <c r="CA25" s="5"/>
      <c r="CB25" s="5"/>
    </row>
    <row r="26" spans="2:80" x14ac:dyDescent="0.15">
      <c r="B26" s="4" t="s">
        <v>23</v>
      </c>
      <c r="C26" s="5">
        <v>1558</v>
      </c>
      <c r="D26" s="5">
        <v>1409</v>
      </c>
      <c r="E26" s="5">
        <v>1214.5</v>
      </c>
      <c r="F26" s="5">
        <v>1158</v>
      </c>
      <c r="G26" s="5">
        <v>1103</v>
      </c>
      <c r="H26" s="5">
        <v>1119</v>
      </c>
      <c r="I26" s="5">
        <v>1110</v>
      </c>
      <c r="J26" s="5">
        <v>1020</v>
      </c>
      <c r="K26" s="5">
        <v>1004.5</v>
      </c>
      <c r="L26" s="5">
        <v>1061.5</v>
      </c>
      <c r="M26" s="5">
        <v>1095.5</v>
      </c>
      <c r="N26" s="5">
        <v>1077.5</v>
      </c>
      <c r="O26" s="5">
        <v>1029.5</v>
      </c>
      <c r="P26" s="5">
        <v>999.5</v>
      </c>
      <c r="Q26" s="5">
        <v>1027.5</v>
      </c>
      <c r="R26" s="5">
        <v>1032.5</v>
      </c>
      <c r="S26" s="5">
        <v>1014</v>
      </c>
      <c r="T26" s="5">
        <v>1031.25</v>
      </c>
      <c r="U26" s="5">
        <v>1043.75</v>
      </c>
      <c r="V26" s="5">
        <v>992</v>
      </c>
      <c r="W26" s="5">
        <v>960.5</v>
      </c>
      <c r="X26" s="5">
        <v>962</v>
      </c>
      <c r="Y26" s="5">
        <v>977</v>
      </c>
      <c r="Z26" s="5">
        <v>967.5</v>
      </c>
      <c r="AA26" s="5">
        <v>931</v>
      </c>
      <c r="AB26" s="5">
        <v>884</v>
      </c>
      <c r="AC26" s="5">
        <v>893</v>
      </c>
      <c r="AD26" s="5">
        <v>892</v>
      </c>
      <c r="AE26" s="5">
        <v>927</v>
      </c>
      <c r="AF26" s="5">
        <v>925</v>
      </c>
      <c r="AG26" s="5">
        <v>871</v>
      </c>
      <c r="AH26" s="5">
        <v>802</v>
      </c>
      <c r="AI26" s="5">
        <v>904</v>
      </c>
      <c r="AJ26" s="5">
        <v>800</v>
      </c>
      <c r="AK26" s="5">
        <v>854</v>
      </c>
      <c r="AL26" s="5">
        <v>831</v>
      </c>
      <c r="AM26" s="5">
        <v>823</v>
      </c>
      <c r="AN26" s="5">
        <v>782</v>
      </c>
      <c r="AO26" s="5">
        <v>909</v>
      </c>
      <c r="AP26" s="5">
        <v>888</v>
      </c>
      <c r="AQ26" s="5">
        <v>856</v>
      </c>
      <c r="AR26" s="5">
        <v>842</v>
      </c>
      <c r="AS26" s="5">
        <v>763</v>
      </c>
      <c r="AT26" s="5">
        <v>877</v>
      </c>
      <c r="AU26" s="5">
        <v>881</v>
      </c>
      <c r="AV26" s="5">
        <v>859</v>
      </c>
      <c r="AW26" s="5">
        <v>924</v>
      </c>
      <c r="AX26" s="5">
        <v>926</v>
      </c>
      <c r="AY26" s="5">
        <v>982</v>
      </c>
      <c r="AZ26" s="5">
        <v>882</v>
      </c>
      <c r="BA26" s="5">
        <v>832</v>
      </c>
      <c r="BB26" s="5">
        <v>964</v>
      </c>
      <c r="BC26" s="5">
        <v>896</v>
      </c>
      <c r="BD26" s="5">
        <v>950</v>
      </c>
      <c r="BE26" s="5">
        <v>968</v>
      </c>
      <c r="BF26" s="5">
        <v>908</v>
      </c>
      <c r="BG26" s="5">
        <v>959</v>
      </c>
      <c r="BH26" s="5">
        <v>962</v>
      </c>
      <c r="BI26" s="5">
        <v>948</v>
      </c>
      <c r="BJ26" s="5">
        <v>925</v>
      </c>
      <c r="BK26" s="5">
        <v>973</v>
      </c>
      <c r="BL26" s="5">
        <v>1005</v>
      </c>
      <c r="BM26" s="5">
        <v>945</v>
      </c>
      <c r="BN26" s="5">
        <v>969</v>
      </c>
      <c r="BO26" s="5">
        <v>1025</v>
      </c>
      <c r="BP26" s="5">
        <v>1017</v>
      </c>
      <c r="BQ26" s="5">
        <v>1030</v>
      </c>
      <c r="BR26" s="5">
        <v>1057</v>
      </c>
      <c r="BS26" s="5">
        <v>1017</v>
      </c>
      <c r="BT26" s="5">
        <v>1118</v>
      </c>
      <c r="BU26" s="5">
        <v>1288</v>
      </c>
      <c r="BV26" s="5">
        <v>1136</v>
      </c>
      <c r="BW26" s="5">
        <v>1093</v>
      </c>
      <c r="BX26" s="5">
        <v>1005</v>
      </c>
      <c r="BY26" s="5">
        <v>1038</v>
      </c>
      <c r="BZ26" s="5"/>
      <c r="CA26" s="5"/>
      <c r="CB26" s="5"/>
    </row>
    <row r="27" spans="2:80" x14ac:dyDescent="0.15">
      <c r="B27" s="4" t="s">
        <v>24</v>
      </c>
      <c r="C27" s="6">
        <v>340921</v>
      </c>
      <c r="D27" s="6">
        <v>285049</v>
      </c>
      <c r="E27" s="6">
        <v>278901.5</v>
      </c>
      <c r="F27" s="6">
        <v>264596</v>
      </c>
      <c r="G27" s="6">
        <v>268647</v>
      </c>
      <c r="H27" s="6">
        <v>290224</v>
      </c>
      <c r="I27" s="6">
        <v>273245</v>
      </c>
      <c r="J27" s="6">
        <v>288971</v>
      </c>
      <c r="K27" s="6">
        <v>267842.5</v>
      </c>
      <c r="L27" s="6">
        <v>268273.5</v>
      </c>
      <c r="M27" s="6">
        <v>264101.5</v>
      </c>
      <c r="N27" s="6">
        <v>273744.5</v>
      </c>
      <c r="O27" s="6">
        <v>289238.5</v>
      </c>
      <c r="P27" s="6">
        <v>269167.5</v>
      </c>
      <c r="Q27" s="6">
        <v>277619.5</v>
      </c>
      <c r="R27" s="6">
        <v>267712.5</v>
      </c>
      <c r="S27" s="6">
        <v>280543</v>
      </c>
      <c r="T27" s="6">
        <v>287911.25</v>
      </c>
      <c r="U27" s="6">
        <v>277706.75</v>
      </c>
      <c r="V27" s="6">
        <v>304808</v>
      </c>
      <c r="W27" s="6">
        <v>293575.5</v>
      </c>
      <c r="X27" s="6">
        <v>301104</v>
      </c>
      <c r="Y27" s="6">
        <v>295913</v>
      </c>
      <c r="Z27" s="6">
        <v>291246.5</v>
      </c>
      <c r="AA27" s="6">
        <v>305422</v>
      </c>
      <c r="AB27" s="6">
        <v>300719</v>
      </c>
      <c r="AC27" s="6">
        <v>294904</v>
      </c>
      <c r="AD27" s="6">
        <v>289732</v>
      </c>
      <c r="AE27" s="6">
        <v>292099</v>
      </c>
      <c r="AF27" s="6">
        <v>285699</v>
      </c>
      <c r="AG27" s="6">
        <v>302017</v>
      </c>
      <c r="AH27" s="6">
        <v>277846</v>
      </c>
      <c r="AI27" s="6">
        <v>304656</v>
      </c>
      <c r="AJ27" s="6">
        <v>294978</v>
      </c>
      <c r="AK27" s="6">
        <v>303413</v>
      </c>
      <c r="AL27" s="6">
        <v>315134</v>
      </c>
      <c r="AM27" s="6">
        <v>301345</v>
      </c>
      <c r="AN27" s="6">
        <v>311071</v>
      </c>
      <c r="AO27" s="6">
        <v>324428</v>
      </c>
      <c r="AP27" s="6">
        <v>326686</v>
      </c>
      <c r="AQ27" s="6">
        <v>335585</v>
      </c>
      <c r="AR27" s="6">
        <v>334600</v>
      </c>
      <c r="AS27" s="6">
        <v>333047</v>
      </c>
      <c r="AT27" s="6">
        <v>335156</v>
      </c>
      <c r="AU27" s="6">
        <v>339820</v>
      </c>
      <c r="AV27" s="6">
        <v>347539</v>
      </c>
      <c r="AW27" s="6">
        <v>351716</v>
      </c>
      <c r="AX27" s="6">
        <v>351927</v>
      </c>
      <c r="AY27" s="6">
        <v>368435</v>
      </c>
      <c r="AZ27" s="6">
        <v>360851</v>
      </c>
      <c r="BA27" s="6">
        <v>348251</v>
      </c>
      <c r="BB27" s="6">
        <v>371561</v>
      </c>
      <c r="BC27" s="6">
        <v>364276</v>
      </c>
      <c r="BD27" s="6">
        <v>379806</v>
      </c>
      <c r="BE27" s="6">
        <v>391096</v>
      </c>
      <c r="BF27" s="6">
        <v>362413</v>
      </c>
      <c r="BG27" s="6">
        <f>SUM(BG9:BG26)</f>
        <v>379234</v>
      </c>
      <c r="BH27" s="6">
        <f t="shared" ref="BH27:BY27" si="3">SUM(BH9:BH26)</f>
        <v>383542</v>
      </c>
      <c r="BI27" s="6">
        <f t="shared" si="3"/>
        <v>385115</v>
      </c>
      <c r="BJ27" s="6">
        <f t="shared" si="3"/>
        <v>378287</v>
      </c>
      <c r="BK27" s="6">
        <f t="shared" si="3"/>
        <v>384001</v>
      </c>
      <c r="BL27" s="6">
        <f t="shared" si="3"/>
        <v>404889</v>
      </c>
      <c r="BM27" s="6">
        <f t="shared" si="3"/>
        <v>383985</v>
      </c>
      <c r="BN27" s="6">
        <f t="shared" si="3"/>
        <v>392500</v>
      </c>
      <c r="BO27" s="6">
        <f t="shared" si="3"/>
        <v>415321</v>
      </c>
      <c r="BP27" s="6">
        <f t="shared" si="3"/>
        <v>404481</v>
      </c>
      <c r="BQ27" s="6">
        <f t="shared" si="3"/>
        <v>419579</v>
      </c>
      <c r="BR27" s="6">
        <f t="shared" si="3"/>
        <v>428078</v>
      </c>
      <c r="BS27" s="6">
        <f>SUM(BS9:BS26)</f>
        <v>416641</v>
      </c>
      <c r="BT27" s="6">
        <f t="shared" si="3"/>
        <v>462076</v>
      </c>
      <c r="BU27" s="6">
        <f t="shared" si="3"/>
        <v>458471</v>
      </c>
      <c r="BV27" s="6">
        <f t="shared" si="3"/>
        <v>453727</v>
      </c>
      <c r="BW27" s="6">
        <f t="shared" si="3"/>
        <v>450518</v>
      </c>
      <c r="BX27" s="6">
        <f t="shared" si="3"/>
        <v>435245</v>
      </c>
      <c r="BY27" s="6">
        <f t="shared" si="3"/>
        <v>438302</v>
      </c>
      <c r="BZ27" s="5"/>
      <c r="CA27" s="5"/>
      <c r="CB27" s="5"/>
    </row>
    <row r="28" spans="2:80" x14ac:dyDescent="0.15">
      <c r="BD28" s="5"/>
      <c r="BE28" s="5"/>
      <c r="BF28" s="5"/>
      <c r="BG28" s="5"/>
      <c r="BH28" s="5"/>
    </row>
    <row r="30" spans="2:80" x14ac:dyDescent="0.15">
      <c r="B30" s="4" t="s">
        <v>25</v>
      </c>
      <c r="BE30" s="5"/>
      <c r="BF30" s="5"/>
      <c r="BG30" s="5"/>
      <c r="BH30" s="5"/>
      <c r="BI30" s="5"/>
    </row>
    <row r="31" spans="2:80" x14ac:dyDescent="0.15">
      <c r="B31" s="7" t="s">
        <v>43</v>
      </c>
    </row>
    <row r="32" spans="2:80" x14ac:dyDescent="0.15">
      <c r="B32" s="7" t="s">
        <v>67</v>
      </c>
    </row>
    <row r="33" spans="1:15" x14ac:dyDescent="0.15">
      <c r="B33" t="s">
        <v>121</v>
      </c>
    </row>
    <row r="34" spans="1:15" x14ac:dyDescent="0.15">
      <c r="B34" t="s">
        <v>0</v>
      </c>
    </row>
    <row r="41" spans="1:15" x14ac:dyDescent="0.15">
      <c r="B41" s="14" t="s">
        <v>1</v>
      </c>
    </row>
    <row r="42" spans="1:15" x14ac:dyDescent="0.15">
      <c r="B42" t="s">
        <v>61</v>
      </c>
    </row>
    <row r="44" spans="1:15" ht="28" x14ac:dyDescent="0.15">
      <c r="A44" s="10"/>
      <c r="B44" s="10"/>
      <c r="C44" s="10" t="s">
        <v>5</v>
      </c>
      <c r="D44" s="10" t="s">
        <v>7</v>
      </c>
      <c r="E44" s="10" t="s">
        <v>5</v>
      </c>
      <c r="F44" s="10" t="s">
        <v>7</v>
      </c>
      <c r="G44" s="10" t="s">
        <v>5</v>
      </c>
      <c r="H44" s="10" t="s">
        <v>9</v>
      </c>
      <c r="I44" s="10" t="s">
        <v>11</v>
      </c>
      <c r="J44" s="10" t="s">
        <v>13</v>
      </c>
      <c r="K44" s="10" t="s">
        <v>15</v>
      </c>
      <c r="L44" s="10" t="s">
        <v>17</v>
      </c>
      <c r="M44" s="12" t="s">
        <v>19</v>
      </c>
      <c r="N44" s="10" t="s">
        <v>115</v>
      </c>
      <c r="O44" s="12" t="s">
        <v>117</v>
      </c>
    </row>
    <row r="45" spans="1:15" ht="14" x14ac:dyDescent="0.15">
      <c r="A45" s="10"/>
      <c r="B45" s="10"/>
      <c r="C45" s="10">
        <v>1951</v>
      </c>
      <c r="D45" s="10">
        <v>1960</v>
      </c>
      <c r="E45" s="10">
        <v>1961</v>
      </c>
      <c r="F45" s="10">
        <v>1970</v>
      </c>
      <c r="G45" s="10">
        <v>1971</v>
      </c>
      <c r="H45" s="10" t="s">
        <v>10</v>
      </c>
      <c r="I45" s="10" t="s">
        <v>12</v>
      </c>
      <c r="J45" s="10" t="s">
        <v>14</v>
      </c>
      <c r="K45" s="10" t="s">
        <v>16</v>
      </c>
      <c r="L45" s="10" t="s">
        <v>18</v>
      </c>
      <c r="M45" s="10" t="s">
        <v>20</v>
      </c>
      <c r="N45" s="10" t="s">
        <v>116</v>
      </c>
      <c r="O45" s="10" t="s">
        <v>118</v>
      </c>
    </row>
    <row r="46" spans="1:15" x14ac:dyDescent="0.15">
      <c r="B46" s="4" t="s">
        <v>79</v>
      </c>
      <c r="C46" s="5">
        <v>37690</v>
      </c>
      <c r="D46" s="5">
        <v>22467</v>
      </c>
      <c r="E46" s="5">
        <v>25935</v>
      </c>
      <c r="F46" s="5">
        <v>22989</v>
      </c>
      <c r="G46" s="5">
        <v>27215</v>
      </c>
      <c r="H46" s="5">
        <v>35589</v>
      </c>
      <c r="I46" s="5">
        <v>16366</v>
      </c>
      <c r="J46" s="5">
        <v>37520</v>
      </c>
      <c r="K46" s="5">
        <v>18233</v>
      </c>
      <c r="L46" s="5">
        <v>18859</v>
      </c>
      <c r="M46" s="5">
        <v>43395</v>
      </c>
      <c r="N46" s="5">
        <v>19987</v>
      </c>
      <c r="O46" s="5">
        <v>49108</v>
      </c>
    </row>
    <row r="47" spans="1:15" x14ac:dyDescent="0.15">
      <c r="B47" s="4" t="s">
        <v>80</v>
      </c>
      <c r="C47" s="5">
        <v>8347</v>
      </c>
      <c r="D47" s="5">
        <v>4930</v>
      </c>
      <c r="E47" s="5">
        <v>5474</v>
      </c>
      <c r="F47" s="5">
        <v>5048</v>
      </c>
      <c r="G47" s="5">
        <v>5681</v>
      </c>
      <c r="H47" s="5">
        <v>7467</v>
      </c>
      <c r="I47" s="5">
        <v>3316</v>
      </c>
      <c r="J47" s="5">
        <v>7801</v>
      </c>
      <c r="K47" s="5">
        <v>3898</v>
      </c>
      <c r="L47" s="5">
        <v>4122</v>
      </c>
      <c r="M47" s="5">
        <v>9027</v>
      </c>
      <c r="N47" s="5">
        <v>4328</v>
      </c>
      <c r="O47" s="5">
        <v>9716</v>
      </c>
    </row>
    <row r="48" spans="1:15" x14ac:dyDescent="0.15">
      <c r="B48" s="4" t="s">
        <v>81</v>
      </c>
      <c r="C48" s="5">
        <v>6389</v>
      </c>
      <c r="D48" s="5">
        <v>3637</v>
      </c>
      <c r="E48" s="5">
        <v>4165</v>
      </c>
      <c r="F48" s="5">
        <v>4130</v>
      </c>
      <c r="G48" s="5">
        <v>5059</v>
      </c>
      <c r="H48" s="5">
        <v>7332</v>
      </c>
      <c r="I48" s="5">
        <v>3195</v>
      </c>
      <c r="J48" s="5">
        <v>7738</v>
      </c>
      <c r="K48" s="5">
        <v>3844</v>
      </c>
      <c r="L48" s="5">
        <v>3815</v>
      </c>
      <c r="M48" s="5">
        <v>8802</v>
      </c>
      <c r="N48" s="5">
        <v>4073</v>
      </c>
      <c r="O48" s="5">
        <v>9188</v>
      </c>
    </row>
    <row r="49" spans="2:15" x14ac:dyDescent="0.15">
      <c r="B49" s="4" t="s">
        <v>82</v>
      </c>
      <c r="C49" s="5">
        <v>2814</v>
      </c>
      <c r="D49" s="5">
        <v>2380</v>
      </c>
      <c r="E49" s="5">
        <v>2550</v>
      </c>
      <c r="F49" s="5">
        <v>2826</v>
      </c>
      <c r="G49" s="5">
        <v>3259</v>
      </c>
      <c r="H49" s="5">
        <v>3842</v>
      </c>
      <c r="I49" s="5">
        <v>1751</v>
      </c>
      <c r="J49" s="5">
        <v>4618</v>
      </c>
      <c r="K49" s="5">
        <v>2282</v>
      </c>
      <c r="L49" s="5">
        <v>2181</v>
      </c>
      <c r="M49" s="5">
        <v>5132</v>
      </c>
      <c r="N49" s="5">
        <v>2321</v>
      </c>
      <c r="O49" s="5">
        <v>5657</v>
      </c>
    </row>
    <row r="50" spans="2:15" x14ac:dyDescent="0.15">
      <c r="B50" s="4" t="s">
        <v>83</v>
      </c>
      <c r="C50" s="5">
        <v>3677</v>
      </c>
      <c r="D50" s="5">
        <v>3325</v>
      </c>
      <c r="E50" s="5">
        <v>3465</v>
      </c>
      <c r="F50" s="5">
        <v>3743</v>
      </c>
      <c r="G50" s="5">
        <v>4482</v>
      </c>
      <c r="H50" s="5">
        <v>5566</v>
      </c>
      <c r="I50" s="5">
        <v>2938</v>
      </c>
      <c r="J50" s="5">
        <v>6645</v>
      </c>
      <c r="K50" s="5">
        <v>3347</v>
      </c>
      <c r="L50" s="5">
        <v>3805</v>
      </c>
      <c r="M50" s="5">
        <v>8353</v>
      </c>
      <c r="N50" s="5">
        <v>4066</v>
      </c>
      <c r="O50" s="5">
        <v>9868</v>
      </c>
    </row>
    <row r="51" spans="2:15" x14ac:dyDescent="0.15">
      <c r="B51" s="4" t="s">
        <v>84</v>
      </c>
      <c r="C51" s="5">
        <v>2678</v>
      </c>
      <c r="D51" s="5">
        <v>1803</v>
      </c>
      <c r="E51" s="5">
        <v>1886</v>
      </c>
      <c r="F51" s="5">
        <v>1905</v>
      </c>
      <c r="G51" s="5">
        <v>2224</v>
      </c>
      <c r="H51" s="5">
        <v>2954</v>
      </c>
      <c r="I51" s="5">
        <v>1365</v>
      </c>
      <c r="J51" s="5">
        <v>3183</v>
      </c>
      <c r="K51" s="5">
        <v>1573</v>
      </c>
      <c r="L51" s="5">
        <v>1528</v>
      </c>
      <c r="M51" s="5">
        <v>3679</v>
      </c>
      <c r="N51" s="5">
        <v>1709</v>
      </c>
      <c r="O51" s="5">
        <v>4149</v>
      </c>
    </row>
    <row r="52" spans="2:15" x14ac:dyDescent="0.15">
      <c r="B52" s="4" t="s">
        <v>85</v>
      </c>
      <c r="C52" s="5">
        <v>20312</v>
      </c>
      <c r="D52" s="5">
        <v>12680</v>
      </c>
      <c r="E52" s="5">
        <v>13729</v>
      </c>
      <c r="F52" s="5">
        <v>11216</v>
      </c>
      <c r="G52" s="5">
        <v>13132</v>
      </c>
      <c r="H52" s="5">
        <v>15395</v>
      </c>
      <c r="I52" s="5">
        <v>6883</v>
      </c>
      <c r="J52" s="5">
        <v>16304</v>
      </c>
      <c r="K52" s="5">
        <v>8260</v>
      </c>
      <c r="L52" s="5">
        <v>8079</v>
      </c>
      <c r="M52" s="5">
        <v>18512</v>
      </c>
      <c r="N52" s="5">
        <v>8662</v>
      </c>
      <c r="O52" s="5">
        <v>19913</v>
      </c>
    </row>
    <row r="53" spans="2:15" x14ac:dyDescent="0.15">
      <c r="B53" s="4" t="s">
        <v>86</v>
      </c>
      <c r="C53" s="5">
        <v>13390</v>
      </c>
      <c r="D53" s="5">
        <v>8181</v>
      </c>
      <c r="E53" s="5">
        <v>9143</v>
      </c>
      <c r="F53" s="5">
        <v>7534</v>
      </c>
      <c r="G53" s="5">
        <v>9136</v>
      </c>
      <c r="H53" s="5">
        <v>10795</v>
      </c>
      <c r="I53" s="5">
        <v>4879</v>
      </c>
      <c r="J53" s="5">
        <v>10546</v>
      </c>
      <c r="K53" s="5">
        <v>5389</v>
      </c>
      <c r="L53" s="5">
        <v>5474</v>
      </c>
      <c r="M53" s="5">
        <v>12485</v>
      </c>
      <c r="N53" s="5">
        <v>5674</v>
      </c>
      <c r="O53" s="5">
        <v>13374</v>
      </c>
    </row>
    <row r="54" spans="2:15" x14ac:dyDescent="0.15">
      <c r="B54" s="4" t="s">
        <v>87</v>
      </c>
      <c r="C54" s="5">
        <v>25216</v>
      </c>
      <c r="D54" s="5">
        <v>16733</v>
      </c>
      <c r="E54" s="5">
        <v>18511</v>
      </c>
      <c r="F54" s="5">
        <v>20316</v>
      </c>
      <c r="G54" s="5">
        <v>23605</v>
      </c>
      <c r="H54" s="5">
        <v>29751</v>
      </c>
      <c r="I54" s="5">
        <v>13943</v>
      </c>
      <c r="J54" s="5">
        <v>35206</v>
      </c>
      <c r="K54" s="5">
        <v>17287</v>
      </c>
      <c r="L54" s="5">
        <v>18058</v>
      </c>
      <c r="M54" s="5">
        <v>41123</v>
      </c>
      <c r="N54" s="5">
        <v>18717</v>
      </c>
      <c r="O54" s="5">
        <v>45111</v>
      </c>
    </row>
    <row r="55" spans="2:15" x14ac:dyDescent="0.15">
      <c r="B55" s="4" t="s">
        <v>88</v>
      </c>
      <c r="C55" s="5">
        <v>16424</v>
      </c>
      <c r="D55" s="5">
        <v>11558</v>
      </c>
      <c r="E55" s="5">
        <v>12329</v>
      </c>
      <c r="F55" s="5">
        <v>13565</v>
      </c>
      <c r="G55" s="5">
        <v>15779</v>
      </c>
      <c r="H55" s="5">
        <v>22232</v>
      </c>
      <c r="I55" s="5">
        <v>9742</v>
      </c>
      <c r="J55" s="5">
        <v>23031</v>
      </c>
      <c r="K55" s="5">
        <v>11357</v>
      </c>
      <c r="L55" s="5">
        <v>11744</v>
      </c>
      <c r="M55" s="5">
        <v>27031</v>
      </c>
      <c r="N55" s="5">
        <v>12711</v>
      </c>
      <c r="O55" s="5">
        <v>29515</v>
      </c>
    </row>
    <row r="56" spans="2:15" x14ac:dyDescent="0.15">
      <c r="B56" s="4" t="s">
        <v>89</v>
      </c>
      <c r="C56" s="5">
        <v>9189</v>
      </c>
      <c r="D56" s="5">
        <v>5827</v>
      </c>
      <c r="E56" s="5">
        <v>6321</v>
      </c>
      <c r="F56" s="5">
        <v>4922</v>
      </c>
      <c r="G56" s="5">
        <v>5626</v>
      </c>
      <c r="H56" s="5">
        <v>7193</v>
      </c>
      <c r="I56" s="5">
        <v>3322</v>
      </c>
      <c r="J56" s="5">
        <v>7087</v>
      </c>
      <c r="K56" s="5">
        <v>3491</v>
      </c>
      <c r="L56" s="5">
        <v>3150</v>
      </c>
      <c r="M56" s="5">
        <v>7575</v>
      </c>
      <c r="N56" s="5">
        <v>3356</v>
      </c>
      <c r="O56" s="5">
        <v>8252</v>
      </c>
    </row>
    <row r="57" spans="2:15" x14ac:dyDescent="0.15">
      <c r="B57" s="4" t="s">
        <v>90</v>
      </c>
      <c r="C57" s="5">
        <v>21048</v>
      </c>
      <c r="D57" s="5">
        <v>11156</v>
      </c>
      <c r="E57" s="5">
        <v>12083</v>
      </c>
      <c r="F57" s="5">
        <v>11274</v>
      </c>
      <c r="G57" s="5">
        <v>13827</v>
      </c>
      <c r="H57" s="5">
        <v>17610</v>
      </c>
      <c r="I57" s="5">
        <v>8235</v>
      </c>
      <c r="J57" s="5">
        <v>19379</v>
      </c>
      <c r="K57" s="5">
        <v>8998</v>
      </c>
      <c r="L57" s="5">
        <v>8660</v>
      </c>
      <c r="M57" s="5">
        <v>20111</v>
      </c>
      <c r="N57" s="5">
        <v>9310</v>
      </c>
      <c r="O57" s="5">
        <v>21877</v>
      </c>
    </row>
    <row r="58" spans="2:15" x14ac:dyDescent="0.15">
      <c r="B58" s="4" t="s">
        <v>91</v>
      </c>
      <c r="C58" s="5">
        <v>10816</v>
      </c>
      <c r="D58" s="5">
        <v>9066</v>
      </c>
      <c r="E58" s="5">
        <v>10701</v>
      </c>
      <c r="F58" s="5">
        <v>12258</v>
      </c>
      <c r="G58" s="5">
        <v>14158</v>
      </c>
      <c r="H58" s="5">
        <v>19831</v>
      </c>
      <c r="I58" s="5">
        <v>10219</v>
      </c>
      <c r="J58" s="5">
        <v>23822</v>
      </c>
      <c r="K58" s="5">
        <v>11694</v>
      </c>
      <c r="L58" s="5">
        <v>12208</v>
      </c>
      <c r="M58" s="5">
        <v>27597</v>
      </c>
      <c r="N58" s="5">
        <v>13179</v>
      </c>
      <c r="O58" s="5">
        <v>30210</v>
      </c>
    </row>
    <row r="59" spans="2:15" x14ac:dyDescent="0.15">
      <c r="B59" s="4" t="s">
        <v>92</v>
      </c>
      <c r="C59" s="5">
        <v>4982</v>
      </c>
      <c r="D59" s="5">
        <v>3011</v>
      </c>
      <c r="E59" s="5">
        <v>3473</v>
      </c>
      <c r="F59" s="5">
        <v>3333</v>
      </c>
      <c r="G59" s="5">
        <v>4050</v>
      </c>
      <c r="H59" s="5">
        <v>5518</v>
      </c>
      <c r="I59" s="5">
        <v>2442</v>
      </c>
      <c r="J59" s="5">
        <v>5725</v>
      </c>
      <c r="K59" s="5">
        <v>2782</v>
      </c>
      <c r="L59" s="5">
        <v>2825</v>
      </c>
      <c r="M59" s="5">
        <v>6788</v>
      </c>
      <c r="N59" s="5">
        <v>3162</v>
      </c>
      <c r="O59" s="5">
        <v>7620</v>
      </c>
    </row>
    <row r="60" spans="2:15" x14ac:dyDescent="0.15">
      <c r="B60" s="4" t="s">
        <v>93</v>
      </c>
      <c r="C60" s="5">
        <v>2688</v>
      </c>
      <c r="D60" s="5">
        <v>1710</v>
      </c>
      <c r="E60" s="5">
        <v>1896</v>
      </c>
      <c r="F60" s="5">
        <v>1910</v>
      </c>
      <c r="G60" s="5">
        <v>2233</v>
      </c>
      <c r="H60" s="5">
        <v>2966</v>
      </c>
      <c r="I60" s="5">
        <v>1313</v>
      </c>
      <c r="J60" s="5">
        <v>2956</v>
      </c>
      <c r="K60" s="5">
        <v>1545</v>
      </c>
      <c r="L60" s="5">
        <v>1561</v>
      </c>
      <c r="M60" s="5">
        <v>3437</v>
      </c>
      <c r="N60" s="5">
        <v>1693</v>
      </c>
      <c r="O60" s="5">
        <v>3702</v>
      </c>
    </row>
    <row r="61" spans="2:15" x14ac:dyDescent="0.15">
      <c r="B61" s="4" t="s">
        <v>21</v>
      </c>
      <c r="C61" s="5">
        <v>6659</v>
      </c>
      <c r="D61" s="5">
        <v>5037</v>
      </c>
      <c r="E61" s="5">
        <v>5679</v>
      </c>
      <c r="F61" s="5">
        <v>6514</v>
      </c>
      <c r="G61" s="5">
        <v>7443</v>
      </c>
      <c r="H61" s="5">
        <v>10119</v>
      </c>
      <c r="I61" s="5">
        <v>4703</v>
      </c>
      <c r="J61" s="5">
        <v>11186</v>
      </c>
      <c r="K61" s="5">
        <v>5531</v>
      </c>
      <c r="L61" s="5">
        <v>5838</v>
      </c>
      <c r="M61" s="5">
        <v>12909</v>
      </c>
      <c r="N61" s="5">
        <v>6228</v>
      </c>
      <c r="O61" s="5">
        <v>14400</v>
      </c>
    </row>
    <row r="62" spans="2:15" x14ac:dyDescent="0.15">
      <c r="B62" s="4" t="s">
        <v>22</v>
      </c>
      <c r="C62" s="5">
        <v>1607</v>
      </c>
      <c r="D62" s="5">
        <v>1029</v>
      </c>
      <c r="E62" s="5">
        <v>1136</v>
      </c>
      <c r="F62" s="5">
        <v>1075</v>
      </c>
      <c r="G62" s="5">
        <v>1148</v>
      </c>
      <c r="H62" s="5">
        <v>1615</v>
      </c>
      <c r="I62" s="5">
        <v>759</v>
      </c>
      <c r="J62" s="5">
        <v>1653</v>
      </c>
      <c r="K62" s="5">
        <v>818</v>
      </c>
      <c r="L62" s="5">
        <v>870</v>
      </c>
      <c r="M62" s="5">
        <v>1864</v>
      </c>
      <c r="N62" s="5">
        <v>931</v>
      </c>
      <c r="O62" s="5">
        <v>2117</v>
      </c>
    </row>
    <row r="63" spans="2:15" x14ac:dyDescent="0.15">
      <c r="B63" s="4" t="s">
        <v>8</v>
      </c>
      <c r="C63" s="5">
        <v>791</v>
      </c>
      <c r="D63" s="5">
        <v>544.5</v>
      </c>
      <c r="E63" s="5">
        <v>544.5</v>
      </c>
      <c r="F63" s="5">
        <v>467</v>
      </c>
      <c r="G63" s="5">
        <v>467</v>
      </c>
      <c r="H63" s="5">
        <v>578</v>
      </c>
      <c r="I63" s="5">
        <v>293</v>
      </c>
      <c r="J63" s="5">
        <v>569</v>
      </c>
      <c r="K63" s="5">
        <v>287</v>
      </c>
      <c r="L63" s="5">
        <v>281</v>
      </c>
      <c r="M63" s="5">
        <v>683</v>
      </c>
      <c r="N63" s="5">
        <v>283</v>
      </c>
      <c r="O63" s="5">
        <v>722</v>
      </c>
    </row>
    <row r="64" spans="2:15" x14ac:dyDescent="0.15">
      <c r="B64" s="4" t="s">
        <v>6</v>
      </c>
      <c r="C64" s="6">
        <v>194717</v>
      </c>
      <c r="D64" s="6">
        <v>125074.5</v>
      </c>
      <c r="E64" s="6">
        <v>139020.5</v>
      </c>
      <c r="F64" s="6">
        <v>135025</v>
      </c>
      <c r="G64" s="6">
        <v>158524</v>
      </c>
      <c r="H64" s="6">
        <v>206353</v>
      </c>
      <c r="I64" s="6">
        <v>95664</v>
      </c>
      <c r="J64" s="6">
        <v>224969</v>
      </c>
      <c r="K64" s="6">
        <v>110616</v>
      </c>
      <c r="L64" s="6">
        <v>113058</v>
      </c>
      <c r="M64" s="6">
        <v>258503</v>
      </c>
      <c r="N64" s="6">
        <f>SUM(N46:N63)</f>
        <v>120390</v>
      </c>
      <c r="O64" s="6">
        <f>SUM(O46:O63)</f>
        <v>284499</v>
      </c>
    </row>
    <row r="65" spans="2:13" x14ac:dyDescent="0.1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 x14ac:dyDescent="0.15">
      <c r="B66" s="7" t="s">
        <v>2</v>
      </c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BY56"/>
  <sheetViews>
    <sheetView topLeftCell="A3" zoomScale="125" zoomScaleNormal="125" workbookViewId="0">
      <pane xSplit="12720" topLeftCell="BP1" activePane="topRight"/>
      <selection activeCell="F16" sqref="F16"/>
      <selection pane="topRight" activeCell="BX8" sqref="BX8:BY27"/>
    </sheetView>
  </sheetViews>
  <sheetFormatPr baseColWidth="10" defaultRowHeight="13" x14ac:dyDescent="0.15"/>
  <cols>
    <col min="1" max="1" width="4.83203125" customWidth="1"/>
  </cols>
  <sheetData>
    <row r="3" spans="2:77" x14ac:dyDescent="0.15">
      <c r="B3" s="2" t="s">
        <v>3</v>
      </c>
      <c r="C3" t="s">
        <v>36</v>
      </c>
    </row>
    <row r="4" spans="2:77" x14ac:dyDescent="0.15">
      <c r="C4" t="s">
        <v>57</v>
      </c>
    </row>
    <row r="8" spans="2:77" x14ac:dyDescent="0.15">
      <c r="C8" s="3">
        <v>1950</v>
      </c>
      <c r="D8" s="3">
        <v>1951</v>
      </c>
      <c r="E8" s="3">
        <v>1952</v>
      </c>
      <c r="F8" s="3">
        <v>1953</v>
      </c>
      <c r="G8" s="3">
        <v>1954</v>
      </c>
      <c r="H8" s="3">
        <v>1955</v>
      </c>
      <c r="I8" s="3">
        <v>1956</v>
      </c>
      <c r="J8" s="3">
        <v>1957</v>
      </c>
      <c r="K8" s="3">
        <v>1958</v>
      </c>
      <c r="L8" s="3">
        <v>1959</v>
      </c>
      <c r="M8" s="3">
        <v>1960</v>
      </c>
      <c r="N8" s="3">
        <v>1961</v>
      </c>
      <c r="O8" s="3">
        <v>1962</v>
      </c>
      <c r="P8" s="3">
        <v>1963</v>
      </c>
      <c r="Q8" s="3">
        <v>1964</v>
      </c>
      <c r="R8" s="3">
        <v>1965</v>
      </c>
      <c r="S8" s="3">
        <v>1966</v>
      </c>
      <c r="T8" s="3">
        <v>1967</v>
      </c>
      <c r="U8" s="3">
        <v>1968</v>
      </c>
      <c r="V8" s="3">
        <v>1969</v>
      </c>
      <c r="W8" s="3">
        <v>1970</v>
      </c>
      <c r="X8" s="3">
        <v>1971</v>
      </c>
      <c r="Y8" s="3">
        <v>1972</v>
      </c>
      <c r="Z8" s="3">
        <v>1973</v>
      </c>
      <c r="AA8" s="3">
        <v>1974</v>
      </c>
      <c r="AB8" s="3">
        <v>1975</v>
      </c>
      <c r="AC8" s="3">
        <v>1976</v>
      </c>
      <c r="AD8" s="3">
        <v>1977</v>
      </c>
      <c r="AE8" s="3">
        <v>1978</v>
      </c>
      <c r="AF8" s="3">
        <v>1979</v>
      </c>
      <c r="AG8" s="3">
        <v>1980</v>
      </c>
      <c r="AH8" s="3">
        <v>1981</v>
      </c>
      <c r="AI8" s="3">
        <v>1982</v>
      </c>
      <c r="AJ8" s="3">
        <v>1983</v>
      </c>
      <c r="AK8" s="3">
        <v>1984</v>
      </c>
      <c r="AL8" s="3">
        <v>1985</v>
      </c>
      <c r="AM8" s="3">
        <v>1986</v>
      </c>
      <c r="AN8" s="3">
        <v>1987</v>
      </c>
      <c r="AO8" s="3">
        <v>1988</v>
      </c>
      <c r="AP8" s="3">
        <v>1989</v>
      </c>
      <c r="AQ8" s="3">
        <v>1990</v>
      </c>
      <c r="AR8" s="3">
        <v>1991</v>
      </c>
      <c r="AS8" s="3">
        <v>1992</v>
      </c>
      <c r="AT8" s="3">
        <v>1993</v>
      </c>
      <c r="AU8" s="3">
        <v>1994</v>
      </c>
      <c r="AV8" s="3">
        <v>1995</v>
      </c>
      <c r="AW8" s="3">
        <v>1996</v>
      </c>
      <c r="AX8" s="3">
        <v>1997</v>
      </c>
      <c r="AY8" s="3">
        <v>1998</v>
      </c>
      <c r="AZ8" s="3">
        <v>1999</v>
      </c>
      <c r="BA8" s="3">
        <v>2000</v>
      </c>
      <c r="BB8" s="3">
        <v>2001</v>
      </c>
      <c r="BC8" s="3">
        <v>2002</v>
      </c>
      <c r="BD8" s="3">
        <v>2003</v>
      </c>
      <c r="BE8" s="3">
        <v>2004</v>
      </c>
      <c r="BF8" s="3">
        <v>2005</v>
      </c>
      <c r="BG8" s="3">
        <v>2006</v>
      </c>
      <c r="BH8" s="3">
        <v>2007</v>
      </c>
      <c r="BI8" s="3">
        <v>2008</v>
      </c>
      <c r="BJ8" s="3">
        <v>2009</v>
      </c>
      <c r="BK8" s="3">
        <v>2010</v>
      </c>
      <c r="BL8" s="3">
        <v>2011</v>
      </c>
      <c r="BM8" s="3">
        <v>2012</v>
      </c>
      <c r="BN8" s="3">
        <f t="shared" ref="BN8:BU8" si="0">BM8+1</f>
        <v>2013</v>
      </c>
      <c r="BO8" s="3">
        <f t="shared" si="0"/>
        <v>2014</v>
      </c>
      <c r="BP8" s="3">
        <f t="shared" si="0"/>
        <v>2015</v>
      </c>
      <c r="BQ8" s="3">
        <f t="shared" si="0"/>
        <v>2016</v>
      </c>
      <c r="BR8" s="3">
        <f t="shared" si="0"/>
        <v>2017</v>
      </c>
      <c r="BS8" s="3">
        <f t="shared" si="0"/>
        <v>2018</v>
      </c>
      <c r="BT8" s="3">
        <f t="shared" si="0"/>
        <v>2019</v>
      </c>
      <c r="BU8" s="3">
        <f t="shared" si="0"/>
        <v>2020</v>
      </c>
      <c r="BV8" s="3">
        <f t="shared" ref="BV8" si="1">BU8+1</f>
        <v>2021</v>
      </c>
      <c r="BW8" s="3">
        <f t="shared" ref="BW8:BY8" si="2">BV8+1</f>
        <v>2022</v>
      </c>
      <c r="BX8" s="3">
        <f t="shared" si="2"/>
        <v>2023</v>
      </c>
      <c r="BY8" s="3">
        <f t="shared" si="2"/>
        <v>2024</v>
      </c>
    </row>
    <row r="9" spans="2:77" x14ac:dyDescent="0.15">
      <c r="B9" s="4" t="s">
        <v>79</v>
      </c>
      <c r="C9" s="5">
        <v>61739</v>
      </c>
      <c r="D9" s="5">
        <v>76746</v>
      </c>
      <c r="E9" s="5">
        <v>86543</v>
      </c>
      <c r="F9" s="5">
        <v>81780</v>
      </c>
      <c r="G9" s="5">
        <v>84188</v>
      </c>
      <c r="H9" s="5">
        <v>83185</v>
      </c>
      <c r="I9" s="5">
        <v>88415</v>
      </c>
      <c r="J9" s="5">
        <v>94413</v>
      </c>
      <c r="K9" s="5">
        <v>97157</v>
      </c>
      <c r="L9" s="5">
        <v>97652</v>
      </c>
      <c r="M9" s="5">
        <v>95846</v>
      </c>
      <c r="N9" s="5">
        <v>93523</v>
      </c>
      <c r="O9" s="5">
        <v>93333</v>
      </c>
      <c r="P9" s="5">
        <v>102461</v>
      </c>
      <c r="Q9" s="5">
        <v>98974</v>
      </c>
      <c r="R9" s="5">
        <v>93770</v>
      </c>
      <c r="S9" s="5">
        <v>91233</v>
      </c>
      <c r="T9" s="5">
        <v>90757</v>
      </c>
      <c r="U9" s="5">
        <v>86917</v>
      </c>
      <c r="V9" s="5">
        <v>80650</v>
      </c>
      <c r="W9" s="5">
        <v>79644</v>
      </c>
      <c r="X9" s="5">
        <v>79604</v>
      </c>
      <c r="Y9" s="5">
        <v>77820</v>
      </c>
      <c r="Z9" s="5">
        <v>76326</v>
      </c>
      <c r="AA9" s="5">
        <v>76340</v>
      </c>
      <c r="AB9" s="5">
        <v>74112</v>
      </c>
      <c r="AC9" s="5">
        <v>76512</v>
      </c>
      <c r="AD9" s="5">
        <v>75299</v>
      </c>
      <c r="AE9" s="5">
        <v>71098</v>
      </c>
      <c r="AF9" s="5">
        <v>66643</v>
      </c>
      <c r="AG9" s="5">
        <v>61695</v>
      </c>
      <c r="AH9" s="5">
        <v>61950</v>
      </c>
      <c r="AI9" s="5">
        <v>54346</v>
      </c>
      <c r="AJ9" s="5">
        <v>55274</v>
      </c>
      <c r="AK9" s="5">
        <v>47888</v>
      </c>
      <c r="AL9" s="5">
        <v>42468</v>
      </c>
      <c r="AM9" s="5">
        <v>43698</v>
      </c>
      <c r="AN9" s="5">
        <v>40159</v>
      </c>
      <c r="AO9" s="5">
        <v>36143</v>
      </c>
      <c r="AP9" s="5">
        <v>33940</v>
      </c>
      <c r="AQ9" s="5">
        <v>33124</v>
      </c>
      <c r="AR9" s="5">
        <v>32619</v>
      </c>
      <c r="AS9" s="5">
        <v>31827</v>
      </c>
      <c r="AT9" s="5">
        <v>28049</v>
      </c>
      <c r="AU9" s="5">
        <v>23171</v>
      </c>
      <c r="AV9" s="5">
        <v>19808</v>
      </c>
      <c r="AW9" s="5">
        <v>19176</v>
      </c>
      <c r="AX9" s="5">
        <v>17560</v>
      </c>
      <c r="AY9" s="5">
        <v>13690</v>
      </c>
      <c r="AZ9" s="5">
        <v>20407</v>
      </c>
      <c r="BA9" s="5">
        <v>21544</v>
      </c>
      <c r="BB9" s="5">
        <v>18732</v>
      </c>
      <c r="BC9" s="5">
        <v>23487</v>
      </c>
      <c r="BD9" s="5">
        <v>21116</v>
      </c>
      <c r="BE9" s="5">
        <v>23736</v>
      </c>
      <c r="BF9" s="5">
        <v>33049</v>
      </c>
      <c r="BG9" s="5">
        <v>30080</v>
      </c>
      <c r="BH9" s="5">
        <v>34348</v>
      </c>
      <c r="BI9" s="5">
        <v>32236</v>
      </c>
      <c r="BJ9" s="5">
        <v>28023</v>
      </c>
      <c r="BK9" s="5">
        <v>25926</v>
      </c>
      <c r="BL9" s="5">
        <v>19328</v>
      </c>
      <c r="BM9" s="5">
        <v>19178</v>
      </c>
      <c r="BN9" s="5">
        <f>NAC!BN9-DEF!BN9</f>
        <v>15408</v>
      </c>
      <c r="BO9" s="5">
        <f>NAC!BO9-DEF!BO9</f>
        <v>10738</v>
      </c>
      <c r="BP9" s="5">
        <f>NAC!BP9-DEF!BP9</f>
        <v>11133</v>
      </c>
      <c r="BQ9" s="5">
        <f>NAC!BQ9-DEF!BQ9</f>
        <v>5973</v>
      </c>
      <c r="BR9" s="5">
        <f>NAC!BR9-DEF!BR9</f>
        <v>-360</v>
      </c>
      <c r="BS9" s="5">
        <f>NAC!BS9-DEF!BS9</f>
        <v>115</v>
      </c>
      <c r="BT9" s="5">
        <f>NAC!BT9-DEF!BT9</f>
        <v>-3866</v>
      </c>
      <c r="BU9" s="5">
        <f>NAC!BU9-DEF!BU9</f>
        <v>-16452</v>
      </c>
      <c r="BV9" s="5">
        <f>NAC!BV9-DEF!BV9</f>
        <v>-14961</v>
      </c>
      <c r="BW9" s="5">
        <f>NAC!BW9-DEF!BW9</f>
        <v>-14212</v>
      </c>
      <c r="BX9" s="5">
        <f>NAC!BX9-DEF!BX9</f>
        <v>-13613</v>
      </c>
      <c r="BY9" s="5">
        <f>NAC!BY9-DEF!BY9</f>
        <v>-14473</v>
      </c>
    </row>
    <row r="10" spans="2:77" x14ac:dyDescent="0.15">
      <c r="B10" s="4" t="s">
        <v>80</v>
      </c>
      <c r="C10" s="5">
        <v>4822</v>
      </c>
      <c r="D10" s="5">
        <v>7147</v>
      </c>
      <c r="E10" s="5">
        <v>7232</v>
      </c>
      <c r="F10" s="5">
        <v>7735</v>
      </c>
      <c r="G10" s="5">
        <v>7936</v>
      </c>
      <c r="H10" s="5">
        <v>7375</v>
      </c>
      <c r="I10" s="5">
        <v>8216</v>
      </c>
      <c r="J10" s="5">
        <v>8697</v>
      </c>
      <c r="K10" s="5">
        <v>8933</v>
      </c>
      <c r="L10" s="5">
        <v>9687</v>
      </c>
      <c r="M10" s="5">
        <v>9420</v>
      </c>
      <c r="N10" s="5">
        <v>8876</v>
      </c>
      <c r="O10" s="5">
        <v>8189</v>
      </c>
      <c r="P10" s="5">
        <v>9365</v>
      </c>
      <c r="Q10" s="5">
        <v>8892</v>
      </c>
      <c r="R10" s="5">
        <v>8743</v>
      </c>
      <c r="S10" s="5">
        <v>7842</v>
      </c>
      <c r="T10" s="5">
        <v>7846</v>
      </c>
      <c r="U10" s="5">
        <v>7293</v>
      </c>
      <c r="V10" s="5">
        <v>6403</v>
      </c>
      <c r="W10" s="5">
        <v>6742</v>
      </c>
      <c r="X10" s="5">
        <v>7185</v>
      </c>
      <c r="Y10" s="5">
        <v>6811</v>
      </c>
      <c r="Z10" s="5">
        <v>7182</v>
      </c>
      <c r="AA10" s="5">
        <v>6844</v>
      </c>
      <c r="AB10" s="5">
        <v>6477</v>
      </c>
      <c r="AC10" s="5">
        <v>7166</v>
      </c>
      <c r="AD10" s="5">
        <v>6504</v>
      </c>
      <c r="AE10" s="5">
        <v>5493</v>
      </c>
      <c r="AF10" s="5">
        <v>5258</v>
      </c>
      <c r="AG10" s="5">
        <v>3708</v>
      </c>
      <c r="AH10" s="5">
        <v>3884</v>
      </c>
      <c r="AI10" s="5">
        <v>1936</v>
      </c>
      <c r="AJ10" s="5">
        <v>1449</v>
      </c>
      <c r="AK10" s="5">
        <v>898</v>
      </c>
      <c r="AL10" s="5">
        <v>-554</v>
      </c>
      <c r="AM10" s="5">
        <v>358</v>
      </c>
      <c r="AN10" s="5">
        <v>-459</v>
      </c>
      <c r="AO10" s="5">
        <v>-1256</v>
      </c>
      <c r="AP10" s="5">
        <v>-1513</v>
      </c>
      <c r="AQ10" s="5">
        <v>-1925</v>
      </c>
      <c r="AR10" s="5">
        <v>-1818</v>
      </c>
      <c r="AS10" s="5">
        <v>-1941</v>
      </c>
      <c r="AT10" s="5">
        <v>-2134</v>
      </c>
      <c r="AU10" s="5">
        <v>-3173</v>
      </c>
      <c r="AV10" s="5">
        <v>-3187</v>
      </c>
      <c r="AW10" s="5">
        <v>-3463</v>
      </c>
      <c r="AX10" s="5">
        <v>-3537</v>
      </c>
      <c r="AY10" s="5">
        <v>-4107</v>
      </c>
      <c r="AZ10" s="5">
        <v>-3194</v>
      </c>
      <c r="BA10" s="5">
        <v>-2253</v>
      </c>
      <c r="BB10" s="5">
        <v>-2776</v>
      </c>
      <c r="BC10" s="5">
        <v>-2366</v>
      </c>
      <c r="BD10" s="5">
        <v>-2404</v>
      </c>
      <c r="BE10" s="5">
        <v>-2303</v>
      </c>
      <c r="BF10" s="5">
        <v>-911</v>
      </c>
      <c r="BG10" s="5">
        <v>-729</v>
      </c>
      <c r="BH10" s="5">
        <v>-83</v>
      </c>
      <c r="BI10" s="5">
        <v>150</v>
      </c>
      <c r="BJ10" s="5">
        <v>-352</v>
      </c>
      <c r="BK10" s="5">
        <v>-537</v>
      </c>
      <c r="BL10" s="5">
        <v>-1576</v>
      </c>
      <c r="BM10" s="5">
        <v>-1520</v>
      </c>
      <c r="BN10" s="5">
        <f>NAC!BN10-DEF!BN10</f>
        <v>-2043</v>
      </c>
      <c r="BO10" s="5">
        <f>NAC!BO10-DEF!BO10</f>
        <v>-2599</v>
      </c>
      <c r="BP10" s="5">
        <f>NAC!BP10-DEF!BP10</f>
        <v>-2498</v>
      </c>
      <c r="BQ10" s="5">
        <f>NAC!BQ10-DEF!BQ10</f>
        <v>-3494</v>
      </c>
      <c r="BR10" s="5">
        <f>NAC!BR10-DEF!BR10</f>
        <v>-3667</v>
      </c>
      <c r="BS10" s="5">
        <f>NAC!BS10-DEF!BS10</f>
        <v>-4134</v>
      </c>
      <c r="BT10" s="5">
        <f>NAC!BT10-DEF!BT10</f>
        <v>-5154</v>
      </c>
      <c r="BU10" s="5">
        <f>NAC!BU10-DEF!BU10</f>
        <v>-6790</v>
      </c>
      <c r="BV10" s="5">
        <f>NAC!BV10-DEF!BV10</f>
        <v>-5592</v>
      </c>
      <c r="BW10" s="5">
        <f>NAC!BW10-DEF!BW10</f>
        <v>-5924</v>
      </c>
      <c r="BX10" s="5">
        <f>NAC!BX10-DEF!BX10</f>
        <v>-5337</v>
      </c>
      <c r="BY10" s="5">
        <f>NAC!BY10-DEF!BY10</f>
        <v>-5132</v>
      </c>
    </row>
    <row r="11" spans="2:77" x14ac:dyDescent="0.15">
      <c r="B11" s="4" t="s">
        <v>81</v>
      </c>
      <c r="C11" s="5">
        <v>5417</v>
      </c>
      <c r="D11" s="5">
        <v>7821</v>
      </c>
      <c r="E11" s="5">
        <v>8658</v>
      </c>
      <c r="F11" s="5">
        <v>9594</v>
      </c>
      <c r="G11" s="5">
        <v>9387</v>
      </c>
      <c r="H11" s="5">
        <v>9877</v>
      </c>
      <c r="I11" s="5">
        <v>11128</v>
      </c>
      <c r="J11" s="5">
        <v>11329</v>
      </c>
      <c r="K11" s="5">
        <v>11225</v>
      </c>
      <c r="L11" s="5">
        <v>11764</v>
      </c>
      <c r="M11" s="5">
        <v>11384</v>
      </c>
      <c r="N11" s="5">
        <v>9997</v>
      </c>
      <c r="O11" s="5">
        <v>9498</v>
      </c>
      <c r="P11" s="5">
        <v>9922</v>
      </c>
      <c r="Q11" s="5">
        <v>9013</v>
      </c>
      <c r="R11" s="5">
        <v>8668</v>
      </c>
      <c r="S11" s="5">
        <v>7820</v>
      </c>
      <c r="T11" s="5">
        <v>8247</v>
      </c>
      <c r="U11" s="5">
        <v>7833</v>
      </c>
      <c r="V11" s="5">
        <v>7241</v>
      </c>
      <c r="W11" s="5">
        <v>7643</v>
      </c>
      <c r="X11" s="5">
        <v>8331</v>
      </c>
      <c r="Y11" s="5">
        <v>7805</v>
      </c>
      <c r="Z11" s="5">
        <v>7851</v>
      </c>
      <c r="AA11" s="5">
        <v>7798</v>
      </c>
      <c r="AB11" s="5">
        <v>7831</v>
      </c>
      <c r="AC11" s="5">
        <v>7783</v>
      </c>
      <c r="AD11" s="5">
        <v>6644</v>
      </c>
      <c r="AE11" s="5">
        <v>6120</v>
      </c>
      <c r="AF11" s="5">
        <v>5162</v>
      </c>
      <c r="AG11" s="5">
        <v>3475</v>
      </c>
      <c r="AH11" s="5">
        <v>3169</v>
      </c>
      <c r="AI11" s="5">
        <v>1738</v>
      </c>
      <c r="AJ11" s="5">
        <v>1252</v>
      </c>
      <c r="AK11" s="5">
        <v>497</v>
      </c>
      <c r="AL11" s="5">
        <v>-610</v>
      </c>
      <c r="AM11" s="5">
        <v>-534</v>
      </c>
      <c r="AN11" s="5">
        <v>-1880</v>
      </c>
      <c r="AO11" s="5">
        <v>-2920</v>
      </c>
      <c r="AP11" s="5">
        <v>-3355</v>
      </c>
      <c r="AQ11" s="5">
        <v>-3798</v>
      </c>
      <c r="AR11" s="5">
        <v>-3896</v>
      </c>
      <c r="AS11" s="5">
        <v>-3823</v>
      </c>
      <c r="AT11" s="5">
        <v>-4873</v>
      </c>
      <c r="AU11" s="5">
        <v>-5096</v>
      </c>
      <c r="AV11" s="5">
        <v>-5444</v>
      </c>
      <c r="AW11" s="5">
        <v>-5627</v>
      </c>
      <c r="AX11" s="5">
        <v>-5531</v>
      </c>
      <c r="AY11" s="5">
        <v>-6285</v>
      </c>
      <c r="AZ11" s="5">
        <v>-5844</v>
      </c>
      <c r="BA11" s="5">
        <v>-4841</v>
      </c>
      <c r="BB11" s="5">
        <v>-5925</v>
      </c>
      <c r="BC11" s="5">
        <v>-5157</v>
      </c>
      <c r="BD11" s="5">
        <v>-5803</v>
      </c>
      <c r="BE11" s="5">
        <v>-5534</v>
      </c>
      <c r="BF11" s="5">
        <v>-4547</v>
      </c>
      <c r="BG11" s="5">
        <v>-5104</v>
      </c>
      <c r="BH11" s="5">
        <v>-4438</v>
      </c>
      <c r="BI11" s="5">
        <v>-4589</v>
      </c>
      <c r="BJ11" s="5">
        <v>-4769</v>
      </c>
      <c r="BK11" s="5">
        <v>-4757</v>
      </c>
      <c r="BL11" s="5">
        <v>-5548</v>
      </c>
      <c r="BM11" s="5">
        <v>-5509</v>
      </c>
      <c r="BN11" s="5">
        <f>NAC!BN11-DEF!BN11</f>
        <v>-6166</v>
      </c>
      <c r="BO11" s="5">
        <f>NAC!BO11-DEF!BO11</f>
        <v>-7074</v>
      </c>
      <c r="BP11" s="5">
        <f>NAC!BP11-DEF!BP11</f>
        <v>-6493</v>
      </c>
      <c r="BQ11" s="5">
        <f>NAC!BQ11-DEF!BQ11</f>
        <v>-7216</v>
      </c>
      <c r="BR11" s="5">
        <f>NAC!BR11-DEF!BR11</f>
        <v>-7424</v>
      </c>
      <c r="BS11" s="5">
        <f>NAC!BS11-DEF!BS11</f>
        <v>-7461</v>
      </c>
      <c r="BT11" s="5">
        <f>NAC!BT11-DEF!BT11</f>
        <v>-8465</v>
      </c>
      <c r="BU11" s="5">
        <f>NAC!BU11-DEF!BU11</f>
        <v>-9521</v>
      </c>
      <c r="BV11" s="5">
        <f>NAC!BV11-DEF!BV11</f>
        <v>-8649</v>
      </c>
      <c r="BW11" s="5">
        <f>NAC!BW11-DEF!BW11</f>
        <v>-9084</v>
      </c>
      <c r="BX11" s="5">
        <f>NAC!BX11-DEF!BX11</f>
        <v>-8551</v>
      </c>
      <c r="BY11" s="5">
        <f>NAC!BY11-DEF!BY11</f>
        <v>-8548</v>
      </c>
    </row>
    <row r="12" spans="2:77" x14ac:dyDescent="0.15">
      <c r="B12" s="4" t="s">
        <v>82</v>
      </c>
      <c r="C12" s="5">
        <v>1005</v>
      </c>
      <c r="D12" s="5">
        <v>1405</v>
      </c>
      <c r="E12" s="5">
        <v>1439</v>
      </c>
      <c r="F12" s="5">
        <v>1743</v>
      </c>
      <c r="G12" s="5">
        <v>2055</v>
      </c>
      <c r="H12" s="5">
        <v>1227</v>
      </c>
      <c r="I12" s="5">
        <v>1963</v>
      </c>
      <c r="J12" s="5">
        <v>2137</v>
      </c>
      <c r="K12" s="5">
        <v>2389</v>
      </c>
      <c r="L12" s="5">
        <v>2737</v>
      </c>
      <c r="M12" s="5">
        <v>2649</v>
      </c>
      <c r="N12" s="5">
        <v>2921</v>
      </c>
      <c r="O12" s="5">
        <v>2909</v>
      </c>
      <c r="P12" s="5">
        <v>4031</v>
      </c>
      <c r="Q12" s="5">
        <v>4230</v>
      </c>
      <c r="R12" s="5">
        <v>4826</v>
      </c>
      <c r="S12" s="5">
        <v>4484</v>
      </c>
      <c r="T12" s="5">
        <v>4626</v>
      </c>
      <c r="U12" s="5">
        <v>4838</v>
      </c>
      <c r="V12" s="5">
        <v>4465</v>
      </c>
      <c r="W12" s="5">
        <v>5142</v>
      </c>
      <c r="X12" s="5">
        <v>5444</v>
      </c>
      <c r="Y12" s="5">
        <v>6202</v>
      </c>
      <c r="Z12" s="5">
        <v>6178</v>
      </c>
      <c r="AA12" s="5">
        <v>5881</v>
      </c>
      <c r="AB12" s="5">
        <v>5264</v>
      </c>
      <c r="AC12" s="5">
        <v>5227</v>
      </c>
      <c r="AD12" s="5">
        <v>4720</v>
      </c>
      <c r="AE12" s="5">
        <v>4523</v>
      </c>
      <c r="AF12" s="5">
        <v>4170</v>
      </c>
      <c r="AG12" s="5">
        <v>4039</v>
      </c>
      <c r="AH12" s="5">
        <v>3936</v>
      </c>
      <c r="AI12" s="5">
        <v>2573</v>
      </c>
      <c r="AJ12" s="5">
        <v>2698</v>
      </c>
      <c r="AK12" s="5">
        <v>2721</v>
      </c>
      <c r="AL12" s="5">
        <v>2047</v>
      </c>
      <c r="AM12" s="5">
        <v>2415</v>
      </c>
      <c r="AN12" s="5">
        <v>2354</v>
      </c>
      <c r="AO12" s="5">
        <v>2353</v>
      </c>
      <c r="AP12" s="5">
        <v>2092</v>
      </c>
      <c r="AQ12" s="5">
        <v>1802</v>
      </c>
      <c r="AR12" s="5">
        <v>1890</v>
      </c>
      <c r="AS12" s="5">
        <v>1489</v>
      </c>
      <c r="AT12" s="5">
        <v>1076</v>
      </c>
      <c r="AU12" s="5">
        <v>902</v>
      </c>
      <c r="AV12" s="5">
        <v>722</v>
      </c>
      <c r="AW12" s="5">
        <v>1077</v>
      </c>
      <c r="AX12" s="5">
        <v>1380</v>
      </c>
      <c r="AY12" s="5">
        <v>1054</v>
      </c>
      <c r="AZ12" s="5">
        <v>1839</v>
      </c>
      <c r="BA12" s="5">
        <v>2772</v>
      </c>
      <c r="BB12" s="5">
        <v>2758</v>
      </c>
      <c r="BC12" s="5">
        <v>3520</v>
      </c>
      <c r="BD12" s="5">
        <v>3322</v>
      </c>
      <c r="BE12" s="5">
        <v>3708</v>
      </c>
      <c r="BF12" s="5">
        <v>4063</v>
      </c>
      <c r="BG12" s="5">
        <v>4599</v>
      </c>
      <c r="BH12" s="5">
        <v>4939</v>
      </c>
      <c r="BI12" s="5">
        <v>4730</v>
      </c>
      <c r="BJ12" s="5">
        <v>4121</v>
      </c>
      <c r="BK12" s="5">
        <v>4083</v>
      </c>
      <c r="BL12" s="5">
        <v>3077</v>
      </c>
      <c r="BM12" s="5">
        <v>2973</v>
      </c>
      <c r="BN12" s="5">
        <f>NAC!BN12-DEF!BN12</f>
        <v>2982</v>
      </c>
      <c r="BO12" s="5">
        <f>NAC!BO12-DEF!BO12</f>
        <v>2181</v>
      </c>
      <c r="BP12" s="5">
        <f>NAC!BP12-DEF!BP12</f>
        <v>2808</v>
      </c>
      <c r="BQ12" s="5">
        <f>NAC!BQ12-DEF!BQ12</f>
        <v>2180</v>
      </c>
      <c r="BR12" s="5">
        <f>NAC!BR12-DEF!BR12</f>
        <v>1960</v>
      </c>
      <c r="BS12" s="5">
        <f>NAC!BS12-DEF!BS12</f>
        <v>1938</v>
      </c>
      <c r="BT12" s="5">
        <f>NAC!BT12-DEF!BT12</f>
        <v>1696</v>
      </c>
      <c r="BU12" s="5">
        <f>NAC!BU12-DEF!BU12</f>
        <v>709</v>
      </c>
      <c r="BV12" s="5">
        <f>NAC!BV12-DEF!BV12</f>
        <v>104</v>
      </c>
      <c r="BW12" s="5">
        <f>NAC!BW12-DEF!BW12</f>
        <v>-216</v>
      </c>
      <c r="BX12" s="5">
        <f>NAC!BX12-DEF!BX12</f>
        <v>345</v>
      </c>
      <c r="BY12" s="5">
        <f>NAC!BY12-DEF!BY12</f>
        <v>-303</v>
      </c>
    </row>
    <row r="13" spans="2:77" x14ac:dyDescent="0.15">
      <c r="B13" s="4" t="s">
        <v>83</v>
      </c>
      <c r="C13" s="5">
        <v>13990</v>
      </c>
      <c r="D13" s="5">
        <v>13610</v>
      </c>
      <c r="E13" s="5">
        <v>14617</v>
      </c>
      <c r="F13" s="5">
        <v>15285</v>
      </c>
      <c r="G13" s="5">
        <v>16451</v>
      </c>
      <c r="H13" s="5">
        <v>16192</v>
      </c>
      <c r="I13" s="5">
        <v>16094</v>
      </c>
      <c r="J13" s="5">
        <v>15487</v>
      </c>
      <c r="K13" s="5">
        <v>16206</v>
      </c>
      <c r="L13" s="5">
        <v>17008</v>
      </c>
      <c r="M13" s="5">
        <v>17954</v>
      </c>
      <c r="N13" s="5">
        <v>18899</v>
      </c>
      <c r="O13" s="5">
        <v>19421</v>
      </c>
      <c r="P13" s="5">
        <v>21543</v>
      </c>
      <c r="Q13" s="5">
        <v>21189</v>
      </c>
      <c r="R13" s="5">
        <v>20827</v>
      </c>
      <c r="S13" s="5">
        <v>20989</v>
      </c>
      <c r="T13" s="5">
        <v>21139</v>
      </c>
      <c r="U13" s="5">
        <v>20708</v>
      </c>
      <c r="V13" s="5">
        <v>21274</v>
      </c>
      <c r="W13" s="5">
        <v>21354</v>
      </c>
      <c r="X13" s="5">
        <v>21791</v>
      </c>
      <c r="Y13" s="5">
        <v>21426</v>
      </c>
      <c r="Z13" s="5">
        <v>21782</v>
      </c>
      <c r="AA13" s="5">
        <v>20213</v>
      </c>
      <c r="AB13" s="5">
        <v>19396</v>
      </c>
      <c r="AC13" s="5">
        <v>18616</v>
      </c>
      <c r="AD13" s="5">
        <v>18032</v>
      </c>
      <c r="AE13" s="5">
        <v>16848</v>
      </c>
      <c r="AF13" s="5">
        <v>16440</v>
      </c>
      <c r="AG13" s="5">
        <v>15924</v>
      </c>
      <c r="AH13" s="5">
        <v>15009</v>
      </c>
      <c r="AI13" s="5">
        <v>12924</v>
      </c>
      <c r="AJ13" s="5">
        <v>12586</v>
      </c>
      <c r="AK13" s="5">
        <v>10830</v>
      </c>
      <c r="AL13" s="5">
        <v>10435</v>
      </c>
      <c r="AM13" s="5">
        <v>10684</v>
      </c>
      <c r="AN13" s="5">
        <v>9538</v>
      </c>
      <c r="AO13" s="5">
        <v>9697</v>
      </c>
      <c r="AP13" s="5">
        <v>9117</v>
      </c>
      <c r="AQ13" s="5">
        <v>8303</v>
      </c>
      <c r="AR13" s="5">
        <v>8009</v>
      </c>
      <c r="AS13" s="5">
        <v>7612</v>
      </c>
      <c r="AT13" s="5">
        <v>6772</v>
      </c>
      <c r="AU13" s="5">
        <v>6550</v>
      </c>
      <c r="AV13" s="5">
        <v>6114</v>
      </c>
      <c r="AW13" s="5">
        <v>6184</v>
      </c>
      <c r="AX13" s="5">
        <v>6048</v>
      </c>
      <c r="AY13" s="5">
        <v>6066</v>
      </c>
      <c r="AZ13" s="5">
        <v>6538</v>
      </c>
      <c r="BA13" s="5">
        <v>7547</v>
      </c>
      <c r="BB13" s="5">
        <v>7322</v>
      </c>
      <c r="BC13" s="5">
        <v>7873</v>
      </c>
      <c r="BD13" s="5">
        <v>6468</v>
      </c>
      <c r="BE13" s="5">
        <v>6437</v>
      </c>
      <c r="BF13" s="5">
        <v>8239</v>
      </c>
      <c r="BG13" s="5">
        <v>7021</v>
      </c>
      <c r="BH13" s="5">
        <v>7299</v>
      </c>
      <c r="BI13" s="5">
        <v>6135</v>
      </c>
      <c r="BJ13" s="5">
        <v>6072</v>
      </c>
      <c r="BK13" s="5">
        <v>4539</v>
      </c>
      <c r="BL13" s="5">
        <v>3400</v>
      </c>
      <c r="BM13" s="5">
        <v>2846</v>
      </c>
      <c r="BN13" s="5">
        <f>NAC!BN13-DEF!BN13</f>
        <v>2054</v>
      </c>
      <c r="BO13" s="5">
        <f>NAC!BO13-DEF!BO13</f>
        <v>1386</v>
      </c>
      <c r="BP13" s="5">
        <f>NAC!BP13-DEF!BP13</f>
        <v>1536</v>
      </c>
      <c r="BQ13" s="5">
        <f>NAC!BQ13-DEF!BQ13</f>
        <v>487</v>
      </c>
      <c r="BR13" s="5">
        <f>NAC!BR13-DEF!BR13</f>
        <v>-765</v>
      </c>
      <c r="BS13" s="5">
        <f>NAC!BS13-DEF!BS13</f>
        <v>-1300</v>
      </c>
      <c r="BT13" s="5">
        <f>NAC!BT13-DEF!BT13</f>
        <v>-1993</v>
      </c>
      <c r="BU13" s="5">
        <f>NAC!BU13-DEF!BU13</f>
        <v>-3757</v>
      </c>
      <c r="BV13" s="5">
        <f>NAC!BV13-DEF!BV13</f>
        <v>-5759</v>
      </c>
      <c r="BW13" s="5">
        <f>NAC!BW13-DEF!BW13</f>
        <v>-5984</v>
      </c>
      <c r="BX13" s="5">
        <f>NAC!BX13-DEF!BX13</f>
        <v>-5951</v>
      </c>
      <c r="BY13" s="5">
        <f>NAC!BY13-DEF!BY13</f>
        <v>-6782</v>
      </c>
    </row>
    <row r="14" spans="2:77" x14ac:dyDescent="0.15">
      <c r="B14" s="4" t="s">
        <v>84</v>
      </c>
      <c r="C14" s="5">
        <v>4191</v>
      </c>
      <c r="D14" s="5">
        <v>5072</v>
      </c>
      <c r="E14" s="5">
        <v>5147</v>
      </c>
      <c r="F14" s="5">
        <v>5317</v>
      </c>
      <c r="G14" s="5">
        <v>5013</v>
      </c>
      <c r="H14" s="5">
        <v>5007</v>
      </c>
      <c r="I14" s="5">
        <v>5909</v>
      </c>
      <c r="J14" s="5">
        <v>5693</v>
      </c>
      <c r="K14" s="5">
        <v>5906</v>
      </c>
      <c r="L14" s="5">
        <v>5851</v>
      </c>
      <c r="M14" s="5">
        <v>5472</v>
      </c>
      <c r="N14" s="5">
        <v>5292</v>
      </c>
      <c r="O14" s="5">
        <v>5109</v>
      </c>
      <c r="P14" s="5">
        <v>5072</v>
      </c>
      <c r="Q14" s="5">
        <v>4999</v>
      </c>
      <c r="R14" s="5">
        <v>5236</v>
      </c>
      <c r="S14" s="5">
        <v>4753</v>
      </c>
      <c r="T14" s="5">
        <v>4773</v>
      </c>
      <c r="U14" s="5">
        <v>4679</v>
      </c>
      <c r="V14" s="5">
        <v>4348</v>
      </c>
      <c r="W14" s="5">
        <v>4363</v>
      </c>
      <c r="X14" s="5">
        <v>4119</v>
      </c>
      <c r="Y14" s="5">
        <v>4253</v>
      </c>
      <c r="Z14" s="5">
        <v>4413</v>
      </c>
      <c r="AA14" s="5">
        <v>4346</v>
      </c>
      <c r="AB14" s="5">
        <v>4680</v>
      </c>
      <c r="AC14" s="5">
        <v>4831</v>
      </c>
      <c r="AD14" s="5">
        <v>4896</v>
      </c>
      <c r="AE14" s="5">
        <v>4423</v>
      </c>
      <c r="AF14" s="5">
        <v>3875</v>
      </c>
      <c r="AG14" s="5">
        <v>3380</v>
      </c>
      <c r="AH14" s="5">
        <v>3257</v>
      </c>
      <c r="AI14" s="5">
        <v>2469</v>
      </c>
      <c r="AJ14" s="5">
        <v>1951</v>
      </c>
      <c r="AK14" s="5">
        <v>1443</v>
      </c>
      <c r="AL14" s="5">
        <v>930</v>
      </c>
      <c r="AM14" s="5">
        <v>1155</v>
      </c>
      <c r="AN14" s="5">
        <v>494</v>
      </c>
      <c r="AO14" s="5">
        <v>146</v>
      </c>
      <c r="AP14" s="5">
        <v>-94</v>
      </c>
      <c r="AQ14" s="5">
        <v>-296</v>
      </c>
      <c r="AR14" s="5">
        <v>-401</v>
      </c>
      <c r="AS14" s="5">
        <v>-623</v>
      </c>
      <c r="AT14" s="5">
        <v>-811</v>
      </c>
      <c r="AU14" s="5">
        <v>-1305</v>
      </c>
      <c r="AV14" s="5">
        <v>-1323</v>
      </c>
      <c r="AW14" s="5">
        <v>-1239</v>
      </c>
      <c r="AX14" s="5">
        <v>-1305</v>
      </c>
      <c r="AY14" s="5">
        <v>-1415</v>
      </c>
      <c r="AZ14" s="5">
        <v>-1281</v>
      </c>
      <c r="BA14" s="5">
        <v>-784</v>
      </c>
      <c r="BB14" s="5">
        <v>-832</v>
      </c>
      <c r="BC14" s="5">
        <v>-417</v>
      </c>
      <c r="BD14" s="5">
        <v>-523</v>
      </c>
      <c r="BE14" s="5">
        <v>-289</v>
      </c>
      <c r="BF14" s="5">
        <v>63</v>
      </c>
      <c r="BG14" s="5">
        <v>-271</v>
      </c>
      <c r="BH14" s="5">
        <v>71</v>
      </c>
      <c r="BI14" s="5">
        <v>193</v>
      </c>
      <c r="BJ14" s="5">
        <v>188</v>
      </c>
      <c r="BK14" s="5">
        <v>-160</v>
      </c>
      <c r="BL14" s="5">
        <v>-591</v>
      </c>
      <c r="BM14" s="5">
        <v>-622</v>
      </c>
      <c r="BN14" s="5">
        <f>NAC!BN14-DEF!BN14</f>
        <v>-988</v>
      </c>
      <c r="BO14" s="5">
        <f>NAC!BO14-DEF!BO14</f>
        <v>-1629</v>
      </c>
      <c r="BP14" s="5">
        <f>NAC!BP14-DEF!BP14</f>
        <v>-1507</v>
      </c>
      <c r="BQ14" s="5">
        <f>NAC!BQ14-DEF!BQ14</f>
        <v>-1886</v>
      </c>
      <c r="BR14" s="5">
        <f>NAC!BR14-DEF!BR14</f>
        <v>-2160</v>
      </c>
      <c r="BS14" s="5">
        <f>NAC!BS14-DEF!BS14</f>
        <v>-2310</v>
      </c>
      <c r="BT14" s="5">
        <f>NAC!BT14-DEF!BT14</f>
        <v>-2740</v>
      </c>
      <c r="BU14" s="5">
        <f>NAC!BU14-DEF!BU14</f>
        <v>-2779</v>
      </c>
      <c r="BV14" s="5">
        <f>NAC!BV14-DEF!BV14</f>
        <v>-3257</v>
      </c>
      <c r="BW14" s="5">
        <f>NAC!BW14-DEF!BW14</f>
        <v>-3247</v>
      </c>
      <c r="BX14" s="5">
        <f>NAC!BX14-DEF!BX14</f>
        <v>-3079</v>
      </c>
      <c r="BY14" s="5">
        <f>NAC!BY14-DEF!BY14</f>
        <v>-3184</v>
      </c>
    </row>
    <row r="15" spans="2:77" x14ac:dyDescent="0.15">
      <c r="B15" s="4" t="s">
        <v>85</v>
      </c>
      <c r="C15" s="5">
        <v>30675</v>
      </c>
      <c r="D15" s="5">
        <v>33805</v>
      </c>
      <c r="E15" s="5">
        <v>35346</v>
      </c>
      <c r="F15" s="5">
        <v>34710</v>
      </c>
      <c r="G15" s="5">
        <v>34540</v>
      </c>
      <c r="H15" s="5">
        <v>32506</v>
      </c>
      <c r="I15" s="5">
        <v>34115</v>
      </c>
      <c r="J15" s="5">
        <v>33009</v>
      </c>
      <c r="K15" s="5">
        <v>32809</v>
      </c>
      <c r="L15" s="5">
        <v>34462</v>
      </c>
      <c r="M15" s="5">
        <v>33159</v>
      </c>
      <c r="N15" s="5">
        <v>30072</v>
      </c>
      <c r="O15" s="5">
        <v>27269</v>
      </c>
      <c r="P15" s="5">
        <v>28214</v>
      </c>
      <c r="Q15" s="5">
        <v>25957</v>
      </c>
      <c r="R15" s="5">
        <v>24379</v>
      </c>
      <c r="S15" s="5">
        <v>21718</v>
      </c>
      <c r="T15" s="5">
        <v>20707</v>
      </c>
      <c r="U15" s="5">
        <v>20351</v>
      </c>
      <c r="V15" s="5">
        <v>17189</v>
      </c>
      <c r="W15" s="5">
        <v>17183</v>
      </c>
      <c r="X15" s="5">
        <v>16191</v>
      </c>
      <c r="Y15" s="5">
        <v>15752</v>
      </c>
      <c r="Z15" s="5">
        <v>15357</v>
      </c>
      <c r="AA15" s="5">
        <v>14195</v>
      </c>
      <c r="AB15" s="5">
        <v>14068</v>
      </c>
      <c r="AC15" s="5">
        <v>14402</v>
      </c>
      <c r="AD15" s="5">
        <v>13726</v>
      </c>
      <c r="AE15" s="5">
        <v>13332</v>
      </c>
      <c r="AF15" s="5">
        <v>12328</v>
      </c>
      <c r="AG15" s="5">
        <v>9966</v>
      </c>
      <c r="AH15" s="5">
        <v>10842</v>
      </c>
      <c r="AI15" s="5">
        <v>7638</v>
      </c>
      <c r="AJ15" s="5">
        <v>6873</v>
      </c>
      <c r="AK15" s="5">
        <v>4963</v>
      </c>
      <c r="AL15" s="5">
        <v>2728</v>
      </c>
      <c r="AM15" s="5">
        <v>2621</v>
      </c>
      <c r="AN15" s="5">
        <v>655</v>
      </c>
      <c r="AO15" s="5">
        <v>-672</v>
      </c>
      <c r="AP15" s="5">
        <v>-2042</v>
      </c>
      <c r="AQ15" s="5">
        <v>-3522</v>
      </c>
      <c r="AR15" s="5">
        <v>-3995</v>
      </c>
      <c r="AS15" s="5">
        <v>-4457</v>
      </c>
      <c r="AT15" s="5">
        <v>-5382</v>
      </c>
      <c r="AU15" s="5">
        <v>-6455</v>
      </c>
      <c r="AV15" s="5">
        <v>-7163</v>
      </c>
      <c r="AW15" s="5">
        <v>-7105</v>
      </c>
      <c r="AX15" s="5">
        <v>-8275</v>
      </c>
      <c r="AY15" s="5">
        <v>-9090</v>
      </c>
      <c r="AZ15" s="5">
        <v>-8172</v>
      </c>
      <c r="BA15" s="5">
        <v>-7163</v>
      </c>
      <c r="BB15" s="5">
        <v>-8931</v>
      </c>
      <c r="BC15" s="5">
        <v>-7290</v>
      </c>
      <c r="BD15" s="5">
        <v>-8207</v>
      </c>
      <c r="BE15" s="5">
        <v>-8884</v>
      </c>
      <c r="BF15" s="5">
        <v>-6099</v>
      </c>
      <c r="BG15" s="5">
        <v>-7082</v>
      </c>
      <c r="BH15" s="5">
        <v>-6754</v>
      </c>
      <c r="BI15" s="5">
        <v>-6591</v>
      </c>
      <c r="BJ15" s="5">
        <v>-6586</v>
      </c>
      <c r="BK15" s="5">
        <v>-6682</v>
      </c>
      <c r="BL15" s="5">
        <v>-8947</v>
      </c>
      <c r="BM15" s="5">
        <v>-8665</v>
      </c>
      <c r="BN15" s="5">
        <f>NAC!BN15-DEF!BN15</f>
        <v>-10088</v>
      </c>
      <c r="BO15" s="5">
        <f>NAC!BO15-DEF!BO15</f>
        <v>-11554</v>
      </c>
      <c r="BP15" s="5">
        <f>NAC!BP15-DEF!BP15</f>
        <v>-10920</v>
      </c>
      <c r="BQ15" s="5">
        <f>NAC!BQ15-DEF!BQ15</f>
        <v>-13608</v>
      </c>
      <c r="BR15" s="5">
        <f>NAC!BR15-DEF!BR15</f>
        <v>-13409</v>
      </c>
      <c r="BS15" s="5">
        <f>NAC!BS15-DEF!BS15</f>
        <v>-14419</v>
      </c>
      <c r="BT15" s="5">
        <f>NAC!BT15-DEF!BT15</f>
        <v>-18995</v>
      </c>
      <c r="BU15" s="5">
        <f>NAC!BU15-DEF!BU15</f>
        <v>-18407</v>
      </c>
      <c r="BV15" s="5">
        <f>NAC!BV15-DEF!BV15</f>
        <v>-16924</v>
      </c>
      <c r="BW15" s="5">
        <f>NAC!BW15-DEF!BW15</f>
        <v>-16883</v>
      </c>
      <c r="BX15" s="5">
        <f>NAC!BX15-DEF!BX15</f>
        <v>-15957</v>
      </c>
      <c r="BY15" s="5">
        <f>NAC!BY15-DEF!BY15</f>
        <v>-16286</v>
      </c>
    </row>
    <row r="16" spans="2:77" x14ac:dyDescent="0.15">
      <c r="B16" s="4" t="s">
        <v>86</v>
      </c>
      <c r="C16" s="5">
        <v>22506</v>
      </c>
      <c r="D16" s="5">
        <v>25058</v>
      </c>
      <c r="E16" s="5">
        <v>25858</v>
      </c>
      <c r="F16" s="5">
        <v>23958</v>
      </c>
      <c r="G16" s="5">
        <v>23426</v>
      </c>
      <c r="H16" s="5">
        <v>22202</v>
      </c>
      <c r="I16" s="5">
        <v>24162</v>
      </c>
      <c r="J16" s="5">
        <v>25146</v>
      </c>
      <c r="K16" s="5">
        <v>26832</v>
      </c>
      <c r="L16" s="5">
        <v>28375</v>
      </c>
      <c r="M16" s="5">
        <v>27213</v>
      </c>
      <c r="N16" s="5">
        <v>24338</v>
      </c>
      <c r="O16" s="5">
        <v>22827</v>
      </c>
      <c r="P16" s="5">
        <v>22790</v>
      </c>
      <c r="Q16" s="5">
        <v>20519</v>
      </c>
      <c r="R16" s="5">
        <v>18643</v>
      </c>
      <c r="S16" s="5">
        <v>16727</v>
      </c>
      <c r="T16" s="5">
        <v>15652</v>
      </c>
      <c r="U16" s="5">
        <v>14999</v>
      </c>
      <c r="V16" s="5">
        <v>12822</v>
      </c>
      <c r="W16" s="5">
        <v>11126</v>
      </c>
      <c r="X16" s="5">
        <v>10181</v>
      </c>
      <c r="Y16" s="5">
        <v>10859</v>
      </c>
      <c r="Z16" s="5">
        <v>10226</v>
      </c>
      <c r="AA16" s="5">
        <v>9557</v>
      </c>
      <c r="AB16" s="5">
        <v>10597</v>
      </c>
      <c r="AC16" s="5">
        <v>10301</v>
      </c>
      <c r="AD16" s="5">
        <v>9571</v>
      </c>
      <c r="AE16" s="5">
        <v>9580</v>
      </c>
      <c r="AF16" s="5">
        <v>8892</v>
      </c>
      <c r="AG16" s="5">
        <v>7401</v>
      </c>
      <c r="AH16" s="5">
        <v>8844</v>
      </c>
      <c r="AI16" s="5">
        <v>6556</v>
      </c>
      <c r="AJ16" s="5">
        <v>6769</v>
      </c>
      <c r="AK16" s="5">
        <v>5492</v>
      </c>
      <c r="AL16" s="5">
        <v>4116</v>
      </c>
      <c r="AM16" s="5">
        <v>5246</v>
      </c>
      <c r="AN16" s="5">
        <v>4762</v>
      </c>
      <c r="AO16" s="5">
        <v>3819</v>
      </c>
      <c r="AP16" s="5">
        <v>3831</v>
      </c>
      <c r="AQ16" s="5">
        <v>3148</v>
      </c>
      <c r="AR16" s="5">
        <v>2458</v>
      </c>
      <c r="AS16" s="5">
        <v>2377</v>
      </c>
      <c r="AT16" s="5">
        <v>1454</v>
      </c>
      <c r="AU16" s="5">
        <v>1192</v>
      </c>
      <c r="AV16" s="5">
        <v>320</v>
      </c>
      <c r="AW16" s="5">
        <v>239</v>
      </c>
      <c r="AX16" s="5">
        <v>-380</v>
      </c>
      <c r="AY16" s="5">
        <v>-1100</v>
      </c>
      <c r="AZ16" s="5">
        <v>-110</v>
      </c>
      <c r="BA16" s="5">
        <v>-32</v>
      </c>
      <c r="BB16" s="5">
        <v>-977</v>
      </c>
      <c r="BC16" s="5">
        <v>618</v>
      </c>
      <c r="BD16" s="5">
        <v>349</v>
      </c>
      <c r="BE16" s="5">
        <v>202</v>
      </c>
      <c r="BF16" s="5">
        <v>2920</v>
      </c>
      <c r="BG16" s="5">
        <v>2673</v>
      </c>
      <c r="BH16" s="5">
        <v>3974</v>
      </c>
      <c r="BI16" s="5">
        <v>4553</v>
      </c>
      <c r="BJ16" s="5">
        <v>4432</v>
      </c>
      <c r="BK16" s="5">
        <v>4156</v>
      </c>
      <c r="BL16" s="5">
        <v>1927</v>
      </c>
      <c r="BM16" s="5">
        <v>1552</v>
      </c>
      <c r="BN16" s="5">
        <f>NAC!BN16-DEF!BN16</f>
        <v>206</v>
      </c>
      <c r="BO16" s="5">
        <f>NAC!BO16-DEF!BO16</f>
        <v>-1085</v>
      </c>
      <c r="BP16" s="5">
        <f>NAC!BP16-DEF!BP16</f>
        <v>-1141</v>
      </c>
      <c r="BQ16" s="5">
        <f>NAC!BQ16-DEF!BQ16</f>
        <v>-2670</v>
      </c>
      <c r="BR16" s="5">
        <f>NAC!BR16-DEF!BR16</f>
        <v>-3670</v>
      </c>
      <c r="BS16" s="5">
        <f>NAC!BS16-DEF!BS16</f>
        <v>-3792</v>
      </c>
      <c r="BT16" s="5">
        <f>NAC!BT16-DEF!BT16</f>
        <v>-9252</v>
      </c>
      <c r="BU16" s="5">
        <f>NAC!BU16-DEF!BU16</f>
        <v>-6859</v>
      </c>
      <c r="BV16" s="5">
        <f>NAC!BV16-DEF!BV16</f>
        <v>-5547</v>
      </c>
      <c r="BW16" s="5">
        <f>NAC!BW16-DEF!BW16</f>
        <v>-6170</v>
      </c>
      <c r="BX16" s="5">
        <f>NAC!BX16-DEF!BX16</f>
        <v>-5374</v>
      </c>
      <c r="BY16" s="5">
        <f>NAC!BY16-DEF!BY16</f>
        <v>-5540</v>
      </c>
    </row>
    <row r="17" spans="2:77" x14ac:dyDescent="0.15">
      <c r="B17" s="4" t="s">
        <v>87</v>
      </c>
      <c r="C17" s="5">
        <v>7816</v>
      </c>
      <c r="D17" s="5">
        <v>17512</v>
      </c>
      <c r="E17" s="5">
        <v>17136</v>
      </c>
      <c r="F17" s="5">
        <v>23086</v>
      </c>
      <c r="G17" s="5">
        <v>24627</v>
      </c>
      <c r="H17" s="5">
        <v>20336</v>
      </c>
      <c r="I17" s="5">
        <v>27135</v>
      </c>
      <c r="J17" s="5">
        <v>29892</v>
      </c>
      <c r="K17" s="5">
        <v>35391</v>
      </c>
      <c r="L17" s="5">
        <v>32879</v>
      </c>
      <c r="M17" s="5">
        <v>35037</v>
      </c>
      <c r="N17" s="5">
        <v>38296</v>
      </c>
      <c r="O17" s="5">
        <v>35300</v>
      </c>
      <c r="P17" s="5">
        <v>46992</v>
      </c>
      <c r="Q17" s="5">
        <v>48512</v>
      </c>
      <c r="R17" s="5">
        <v>52543</v>
      </c>
      <c r="S17" s="5">
        <v>52242</v>
      </c>
      <c r="T17" s="5">
        <v>52948</v>
      </c>
      <c r="U17" s="5">
        <v>52257</v>
      </c>
      <c r="V17" s="5">
        <v>50744</v>
      </c>
      <c r="W17" s="5">
        <v>56705</v>
      </c>
      <c r="X17" s="5">
        <v>58026</v>
      </c>
      <c r="Y17" s="5">
        <v>61798</v>
      </c>
      <c r="Z17" s="5">
        <v>62268</v>
      </c>
      <c r="AA17" s="5">
        <v>67189</v>
      </c>
      <c r="AB17" s="5">
        <v>61662</v>
      </c>
      <c r="AC17" s="5">
        <v>61217</v>
      </c>
      <c r="AD17" s="5">
        <v>58187</v>
      </c>
      <c r="AE17" s="5">
        <v>49909</v>
      </c>
      <c r="AF17" s="5">
        <v>42310</v>
      </c>
      <c r="AG17" s="5">
        <v>30238</v>
      </c>
      <c r="AH17" s="5">
        <v>28718</v>
      </c>
      <c r="AI17" s="5">
        <v>20387</v>
      </c>
      <c r="AJ17" s="5">
        <v>17515</v>
      </c>
      <c r="AK17" s="5">
        <v>19210</v>
      </c>
      <c r="AL17" s="5">
        <v>14338</v>
      </c>
      <c r="AM17" s="5">
        <v>13734</v>
      </c>
      <c r="AN17" s="5">
        <v>10298</v>
      </c>
      <c r="AO17" s="5">
        <v>6889</v>
      </c>
      <c r="AP17" s="5">
        <v>5571</v>
      </c>
      <c r="AQ17" s="5">
        <v>4270</v>
      </c>
      <c r="AR17" s="5">
        <v>4134</v>
      </c>
      <c r="AS17" s="5">
        <v>4665</v>
      </c>
      <c r="AT17" s="5">
        <v>3309</v>
      </c>
      <c r="AU17" s="5">
        <v>-556</v>
      </c>
      <c r="AV17" s="5">
        <v>847</v>
      </c>
      <c r="AW17" s="5">
        <v>709</v>
      </c>
      <c r="AX17" s="5">
        <v>1379</v>
      </c>
      <c r="AY17" s="5">
        <v>-88</v>
      </c>
      <c r="AZ17" s="5">
        <v>4953</v>
      </c>
      <c r="BA17" s="5">
        <v>9646</v>
      </c>
      <c r="BB17" s="5">
        <v>7100</v>
      </c>
      <c r="BC17" s="5">
        <v>13968</v>
      </c>
      <c r="BD17" s="5">
        <v>14662</v>
      </c>
      <c r="BE17" s="5">
        <v>16677</v>
      </c>
      <c r="BF17" s="5">
        <v>24078</v>
      </c>
      <c r="BG17" s="5">
        <v>23050</v>
      </c>
      <c r="BH17" s="5">
        <v>26282</v>
      </c>
      <c r="BI17" s="5">
        <v>27767</v>
      </c>
      <c r="BJ17" s="5">
        <v>24161</v>
      </c>
      <c r="BK17" s="5">
        <v>23820</v>
      </c>
      <c r="BL17" s="5">
        <v>16264</v>
      </c>
      <c r="BM17" s="5">
        <v>13382</v>
      </c>
      <c r="BN17" s="5">
        <f>NAC!BN17-DEF!BN17</f>
        <v>10722</v>
      </c>
      <c r="BO17" s="5">
        <f>NAC!BO17-DEF!BO17</f>
        <v>7030</v>
      </c>
      <c r="BP17" s="5">
        <f>NAC!BP17-DEF!BP17</f>
        <v>7028</v>
      </c>
      <c r="BQ17" s="5">
        <f>NAC!BQ17-DEF!BQ17</f>
        <v>2574</v>
      </c>
      <c r="BR17" s="5">
        <f>NAC!BR17-DEF!BR17</f>
        <v>-1870</v>
      </c>
      <c r="BS17" s="5">
        <f>NAC!BS17-DEF!BS17</f>
        <v>-2499</v>
      </c>
      <c r="BT17" s="5">
        <f>NAC!BT17-DEF!BT17</f>
        <v>-14564</v>
      </c>
      <c r="BU17" s="5">
        <f>NAC!BU17-DEF!BU17</f>
        <v>-14306</v>
      </c>
      <c r="BV17" s="5">
        <f>NAC!BV17-DEF!BV17</f>
        <v>-11789</v>
      </c>
      <c r="BW17" s="5">
        <f>NAC!BW17-DEF!BW17</f>
        <v>-14250</v>
      </c>
      <c r="BX17" s="5">
        <f>NAC!BX17-DEF!BX17</f>
        <v>-14141</v>
      </c>
      <c r="BY17" s="5">
        <f>NAC!BY17-DEF!BY17</f>
        <v>-14476</v>
      </c>
    </row>
    <row r="18" spans="2:77" x14ac:dyDescent="0.15">
      <c r="B18" s="4" t="s">
        <v>88</v>
      </c>
      <c r="C18" s="5">
        <v>11735</v>
      </c>
      <c r="D18" s="5">
        <v>15864</v>
      </c>
      <c r="E18" s="5">
        <v>15830</v>
      </c>
      <c r="F18" s="5">
        <v>17445</v>
      </c>
      <c r="G18" s="5">
        <v>18911</v>
      </c>
      <c r="H18" s="5">
        <v>16371</v>
      </c>
      <c r="I18" s="5">
        <v>19904</v>
      </c>
      <c r="J18" s="5">
        <v>21872</v>
      </c>
      <c r="K18" s="5">
        <v>24784</v>
      </c>
      <c r="L18" s="5">
        <v>25092</v>
      </c>
      <c r="M18" s="5">
        <v>24538</v>
      </c>
      <c r="N18" s="5">
        <v>24685</v>
      </c>
      <c r="O18" s="5">
        <v>24728</v>
      </c>
      <c r="P18" s="5">
        <v>29588</v>
      </c>
      <c r="Q18" s="5">
        <v>29496</v>
      </c>
      <c r="R18" s="5">
        <v>30852</v>
      </c>
      <c r="S18" s="5">
        <v>31499</v>
      </c>
      <c r="T18" s="5">
        <v>31041</v>
      </c>
      <c r="U18" s="5">
        <v>30974</v>
      </c>
      <c r="V18" s="5">
        <v>28706</v>
      </c>
      <c r="W18" s="5">
        <v>30548</v>
      </c>
      <c r="X18" s="5">
        <v>30625</v>
      </c>
      <c r="Y18" s="5">
        <v>32371</v>
      </c>
      <c r="Z18" s="5">
        <v>33507</v>
      </c>
      <c r="AA18" s="5">
        <v>34230</v>
      </c>
      <c r="AB18" s="5">
        <v>35408</v>
      </c>
      <c r="AC18" s="5">
        <v>36510</v>
      </c>
      <c r="AD18" s="5">
        <v>35556</v>
      </c>
      <c r="AE18" s="5">
        <v>32053</v>
      </c>
      <c r="AF18" s="5">
        <v>28482</v>
      </c>
      <c r="AG18" s="5">
        <v>25041</v>
      </c>
      <c r="AH18" s="5">
        <v>23793</v>
      </c>
      <c r="AI18" s="5">
        <v>17218</v>
      </c>
      <c r="AJ18" s="5">
        <v>17391</v>
      </c>
      <c r="AK18" s="5">
        <v>14947</v>
      </c>
      <c r="AL18" s="5">
        <v>10726</v>
      </c>
      <c r="AM18" s="5">
        <v>11512</v>
      </c>
      <c r="AN18" s="5">
        <v>8511</v>
      </c>
      <c r="AO18" s="5">
        <v>7184</v>
      </c>
      <c r="AP18" s="5">
        <v>6448</v>
      </c>
      <c r="AQ18" s="5">
        <v>5666</v>
      </c>
      <c r="AR18" s="5">
        <v>5182</v>
      </c>
      <c r="AS18" s="5">
        <v>5354</v>
      </c>
      <c r="AT18" s="5">
        <v>3725</v>
      </c>
      <c r="AU18" s="5">
        <v>1260</v>
      </c>
      <c r="AV18" s="5">
        <v>1651</v>
      </c>
      <c r="AW18" s="5">
        <v>452</v>
      </c>
      <c r="AX18" s="5">
        <v>-14</v>
      </c>
      <c r="AY18" s="5">
        <v>-111</v>
      </c>
      <c r="AZ18" s="5">
        <v>2847</v>
      </c>
      <c r="BA18" s="5">
        <v>5412</v>
      </c>
      <c r="BB18" s="5">
        <v>3991</v>
      </c>
      <c r="BC18" s="5">
        <v>7755</v>
      </c>
      <c r="BD18" s="5">
        <v>8661</v>
      </c>
      <c r="BE18" s="5">
        <v>8929</v>
      </c>
      <c r="BF18" s="5">
        <v>14101</v>
      </c>
      <c r="BG18" s="5">
        <v>13954</v>
      </c>
      <c r="BH18" s="5">
        <v>16077</v>
      </c>
      <c r="BI18" s="5">
        <v>14234</v>
      </c>
      <c r="BJ18" s="5">
        <v>11833</v>
      </c>
      <c r="BK18" s="5">
        <v>10573</v>
      </c>
      <c r="BL18" s="5">
        <v>6224</v>
      </c>
      <c r="BM18" s="5">
        <v>4745</v>
      </c>
      <c r="BN18" s="5">
        <f>NAC!BN18-DEF!BN18</f>
        <v>3839</v>
      </c>
      <c r="BO18" s="5">
        <f>NAC!BO18-DEF!BO18</f>
        <v>-249</v>
      </c>
      <c r="BP18" s="5">
        <f>NAC!BP18-DEF!BP18</f>
        <v>69</v>
      </c>
      <c r="BQ18" s="5">
        <f>NAC!BQ18-DEF!BQ18</f>
        <v>-2565</v>
      </c>
      <c r="BR18" s="5">
        <f>NAC!BR18-DEF!BR18</f>
        <v>-6703</v>
      </c>
      <c r="BS18" s="5">
        <f>NAC!BS18-DEF!BS18</f>
        <v>-6593</v>
      </c>
      <c r="BT18" s="5">
        <f>NAC!BT18-DEF!BT18</f>
        <v>-8240</v>
      </c>
      <c r="BU18" s="5">
        <f>NAC!BU18-DEF!BU18</f>
        <v>-15770</v>
      </c>
      <c r="BV18" s="5">
        <f>NAC!BV18-DEF!BV18</f>
        <v>-12403</v>
      </c>
      <c r="BW18" s="5">
        <f>NAC!BW18-DEF!BW18</f>
        <v>-13105</v>
      </c>
      <c r="BX18" s="5">
        <f>NAC!BX18-DEF!BX18</f>
        <v>-11020</v>
      </c>
      <c r="BY18" s="5">
        <f>NAC!BY18-DEF!BY18</f>
        <v>-11645</v>
      </c>
    </row>
    <row r="19" spans="2:77" x14ac:dyDescent="0.15">
      <c r="B19" s="4" t="s">
        <v>89</v>
      </c>
      <c r="C19" s="5">
        <v>15976</v>
      </c>
      <c r="D19" s="5">
        <v>18369</v>
      </c>
      <c r="E19" s="5">
        <v>19885</v>
      </c>
      <c r="F19" s="5">
        <v>19037</v>
      </c>
      <c r="G19" s="5">
        <v>18213</v>
      </c>
      <c r="H19" s="5">
        <v>17744</v>
      </c>
      <c r="I19" s="5">
        <v>17564</v>
      </c>
      <c r="J19" s="5">
        <v>19304</v>
      </c>
      <c r="K19" s="5">
        <v>19982</v>
      </c>
      <c r="L19" s="5">
        <v>20531</v>
      </c>
      <c r="M19" s="5">
        <v>19675</v>
      </c>
      <c r="N19" s="5">
        <v>18792</v>
      </c>
      <c r="O19" s="5">
        <v>17717</v>
      </c>
      <c r="P19" s="5">
        <v>17553</v>
      </c>
      <c r="Q19" s="5">
        <v>16026</v>
      </c>
      <c r="R19" s="5">
        <v>14181</v>
      </c>
      <c r="S19" s="5">
        <v>12627</v>
      </c>
      <c r="T19" s="5">
        <v>11770</v>
      </c>
      <c r="U19" s="5">
        <v>11733</v>
      </c>
      <c r="V19" s="5">
        <v>9746</v>
      </c>
      <c r="W19" s="5">
        <v>8954</v>
      </c>
      <c r="X19" s="5">
        <v>8432</v>
      </c>
      <c r="Y19" s="5">
        <v>8017</v>
      </c>
      <c r="Z19" s="5">
        <v>7276</v>
      </c>
      <c r="AA19" s="5">
        <v>5876</v>
      </c>
      <c r="AB19" s="5">
        <v>6148</v>
      </c>
      <c r="AC19" s="5">
        <v>5950</v>
      </c>
      <c r="AD19" s="5">
        <v>5581</v>
      </c>
      <c r="AE19" s="5">
        <v>5785</v>
      </c>
      <c r="AF19" s="5">
        <v>6172</v>
      </c>
      <c r="AG19" s="5">
        <v>5114</v>
      </c>
      <c r="AH19" s="5">
        <v>6491</v>
      </c>
      <c r="AI19" s="5">
        <v>4839</v>
      </c>
      <c r="AJ19" s="5">
        <v>5060</v>
      </c>
      <c r="AK19" s="5">
        <v>4305</v>
      </c>
      <c r="AL19" s="5">
        <v>3644</v>
      </c>
      <c r="AM19" s="5">
        <v>4577</v>
      </c>
      <c r="AN19" s="5">
        <v>3839</v>
      </c>
      <c r="AO19" s="5">
        <v>3005</v>
      </c>
      <c r="AP19" s="5">
        <v>2569</v>
      </c>
      <c r="AQ19" s="5">
        <v>1880</v>
      </c>
      <c r="AR19" s="5">
        <v>1927</v>
      </c>
      <c r="AS19" s="5">
        <v>1938</v>
      </c>
      <c r="AT19" s="5">
        <v>1364</v>
      </c>
      <c r="AU19" s="5">
        <v>833</v>
      </c>
      <c r="AV19" s="5">
        <v>283</v>
      </c>
      <c r="AW19" s="5">
        <v>-70</v>
      </c>
      <c r="AX19" s="5">
        <v>-405</v>
      </c>
      <c r="AY19" s="5">
        <v>-1015</v>
      </c>
      <c r="AZ19" s="5">
        <v>-187</v>
      </c>
      <c r="BA19" s="5">
        <v>-180</v>
      </c>
      <c r="BB19" s="5">
        <v>-876</v>
      </c>
      <c r="BC19" s="5">
        <v>-553</v>
      </c>
      <c r="BD19" s="5">
        <v>-1209</v>
      </c>
      <c r="BE19" s="5">
        <v>-1233</v>
      </c>
      <c r="BF19" s="5">
        <v>-140</v>
      </c>
      <c r="BG19" s="5">
        <v>-655</v>
      </c>
      <c r="BH19" s="5">
        <v>-343</v>
      </c>
      <c r="BI19" s="5">
        <v>-10</v>
      </c>
      <c r="BJ19" s="5">
        <v>-616</v>
      </c>
      <c r="BK19" s="5">
        <v>-544</v>
      </c>
      <c r="BL19" s="5">
        <v>-1759</v>
      </c>
      <c r="BM19" s="5">
        <v>-1640</v>
      </c>
      <c r="BN19" s="5">
        <f>NAC!BN19-DEF!BN19</f>
        <v>-1919</v>
      </c>
      <c r="BO19" s="5">
        <f>NAC!BO19-DEF!BO19</f>
        <v>-2491</v>
      </c>
      <c r="BP19" s="5">
        <f>NAC!BP19-DEF!BP19</f>
        <v>-2042</v>
      </c>
      <c r="BQ19" s="5">
        <f>NAC!BQ19-DEF!BQ19</f>
        <v>-2984</v>
      </c>
      <c r="BR19" s="5">
        <f>NAC!BR19-DEF!BR19</f>
        <v>-3497</v>
      </c>
      <c r="BS19" s="5">
        <f>NAC!BS19-DEF!BS19</f>
        <v>-3610</v>
      </c>
      <c r="BT19" s="5">
        <f>NAC!BT19-DEF!BT19</f>
        <v>-4482</v>
      </c>
      <c r="BU19" s="5">
        <f>NAC!BU19-DEF!BU19</f>
        <v>-5397</v>
      </c>
      <c r="BV19" s="5">
        <f>NAC!BV19-DEF!BV19</f>
        <v>-5207</v>
      </c>
      <c r="BW19" s="5">
        <f>NAC!BW19-DEF!BW19</f>
        <v>-5220</v>
      </c>
      <c r="BX19" s="5">
        <f>NAC!BX19-DEF!BX19</f>
        <v>-4753</v>
      </c>
      <c r="BY19" s="5">
        <f>NAC!BY19-DEF!BY19</f>
        <v>-5068</v>
      </c>
    </row>
    <row r="20" spans="2:77" x14ac:dyDescent="0.15">
      <c r="B20" s="4" t="s">
        <v>90</v>
      </c>
      <c r="C20" s="5">
        <v>16097</v>
      </c>
      <c r="D20" s="5">
        <v>23603</v>
      </c>
      <c r="E20" s="5">
        <v>25123</v>
      </c>
      <c r="F20" s="5">
        <v>24878</v>
      </c>
      <c r="G20" s="5">
        <v>24325</v>
      </c>
      <c r="H20" s="5">
        <v>22647</v>
      </c>
      <c r="I20" s="5">
        <v>24942</v>
      </c>
      <c r="J20" s="5">
        <v>23917</v>
      </c>
      <c r="K20" s="5">
        <v>24288</v>
      </c>
      <c r="L20" s="5">
        <v>24541</v>
      </c>
      <c r="M20" s="5">
        <v>25325</v>
      </c>
      <c r="N20" s="5">
        <v>22380</v>
      </c>
      <c r="O20" s="5">
        <v>20269</v>
      </c>
      <c r="P20" s="5">
        <v>22244</v>
      </c>
      <c r="Q20" s="5">
        <v>20625</v>
      </c>
      <c r="R20" s="5">
        <v>20952</v>
      </c>
      <c r="S20" s="5">
        <v>20702</v>
      </c>
      <c r="T20" s="5">
        <v>21244</v>
      </c>
      <c r="U20" s="5">
        <v>20892</v>
      </c>
      <c r="V20" s="5">
        <v>18047</v>
      </c>
      <c r="W20" s="5">
        <v>17396</v>
      </c>
      <c r="X20" s="5">
        <v>17436</v>
      </c>
      <c r="Y20" s="5">
        <v>18351</v>
      </c>
      <c r="Z20" s="5">
        <v>18336</v>
      </c>
      <c r="AA20" s="5">
        <v>17894</v>
      </c>
      <c r="AB20" s="5">
        <v>18618</v>
      </c>
      <c r="AC20" s="5">
        <v>18740</v>
      </c>
      <c r="AD20" s="5">
        <v>18246</v>
      </c>
      <c r="AE20" s="5">
        <v>16791</v>
      </c>
      <c r="AF20" s="5">
        <v>14887</v>
      </c>
      <c r="AG20" s="5">
        <v>12292</v>
      </c>
      <c r="AH20" s="5">
        <v>10660</v>
      </c>
      <c r="AI20" s="5">
        <v>6930</v>
      </c>
      <c r="AJ20" s="5">
        <v>6241</v>
      </c>
      <c r="AK20" s="5">
        <v>3883</v>
      </c>
      <c r="AL20" s="5">
        <v>-297</v>
      </c>
      <c r="AM20" s="5">
        <v>1216</v>
      </c>
      <c r="AN20" s="5">
        <v>-1081</v>
      </c>
      <c r="AO20" s="5">
        <v>-2909</v>
      </c>
      <c r="AP20" s="5">
        <v>-4010</v>
      </c>
      <c r="AQ20" s="5">
        <v>-6015</v>
      </c>
      <c r="AR20" s="5">
        <v>-5895</v>
      </c>
      <c r="AS20" s="5">
        <v>-4757</v>
      </c>
      <c r="AT20" s="5">
        <v>-7115</v>
      </c>
      <c r="AU20" s="5">
        <v>-8368</v>
      </c>
      <c r="AV20" s="5">
        <v>-10482</v>
      </c>
      <c r="AW20" s="5">
        <v>-10096</v>
      </c>
      <c r="AX20" s="5">
        <v>-9489</v>
      </c>
      <c r="AY20" s="5">
        <v>-10354</v>
      </c>
      <c r="AZ20" s="5">
        <v>-10199</v>
      </c>
      <c r="BA20" s="5">
        <v>-8244</v>
      </c>
      <c r="BB20" s="5">
        <v>-9421</v>
      </c>
      <c r="BC20" s="5">
        <v>-8637</v>
      </c>
      <c r="BD20" s="5">
        <v>-9256</v>
      </c>
      <c r="BE20" s="5">
        <v>-8679</v>
      </c>
      <c r="BF20" s="5">
        <v>-7515</v>
      </c>
      <c r="BG20" s="5">
        <v>-7911</v>
      </c>
      <c r="BH20" s="5">
        <v>-7703</v>
      </c>
      <c r="BI20" s="5">
        <v>-7050</v>
      </c>
      <c r="BJ20" s="5">
        <v>-7701</v>
      </c>
      <c r="BK20" s="5">
        <v>-7866</v>
      </c>
      <c r="BL20" s="5">
        <v>-9551</v>
      </c>
      <c r="BM20" s="5">
        <v>-9682</v>
      </c>
      <c r="BN20" s="5">
        <f>NAC!BN20-DEF!BN20</f>
        <v>-10746</v>
      </c>
      <c r="BO20" s="5">
        <f>NAC!BO20-DEF!BO20</f>
        <v>-11803</v>
      </c>
      <c r="BP20" s="5">
        <f>NAC!BP20-DEF!BP20</f>
        <v>-11760</v>
      </c>
      <c r="BQ20" s="5">
        <f>NAC!BQ20-DEF!BQ20</f>
        <v>-13593</v>
      </c>
      <c r="BR20" s="5">
        <f>NAC!BR20-DEF!BR20</f>
        <v>-14770</v>
      </c>
      <c r="BS20" s="5">
        <f>NAC!BS20-DEF!BS20</f>
        <v>-15154</v>
      </c>
      <c r="BT20" s="5">
        <f>NAC!BT20-DEF!BT20</f>
        <v>-16384</v>
      </c>
      <c r="BU20" s="5">
        <f>NAC!BU20-DEF!BU20</f>
        <v>-17967</v>
      </c>
      <c r="BV20" s="5">
        <f>NAC!BV20-DEF!BV20</f>
        <v>-19074</v>
      </c>
      <c r="BW20" s="5">
        <f>NAC!BW20-DEF!BW20</f>
        <v>-19897</v>
      </c>
      <c r="BX20" s="5">
        <f>NAC!BX20-DEF!BX20</f>
        <v>-19459</v>
      </c>
      <c r="BY20" s="5">
        <f>NAC!BY20-DEF!BY20</f>
        <v>-19462</v>
      </c>
    </row>
    <row r="21" spans="2:77" x14ac:dyDescent="0.15">
      <c r="B21" s="4" t="s">
        <v>91</v>
      </c>
      <c r="C21" s="5">
        <v>14593</v>
      </c>
      <c r="D21" s="5">
        <v>16331</v>
      </c>
      <c r="E21" s="5">
        <v>18847</v>
      </c>
      <c r="F21" s="5">
        <v>20448</v>
      </c>
      <c r="G21" s="5">
        <v>22093</v>
      </c>
      <c r="H21" s="5">
        <v>24863</v>
      </c>
      <c r="I21" s="5">
        <v>29671</v>
      </c>
      <c r="J21" s="5">
        <v>34414</v>
      </c>
      <c r="K21" s="5">
        <v>35500</v>
      </c>
      <c r="L21" s="5">
        <v>39144</v>
      </c>
      <c r="M21" s="5">
        <v>40049</v>
      </c>
      <c r="N21" s="5">
        <v>41435</v>
      </c>
      <c r="O21" s="5">
        <v>42024</v>
      </c>
      <c r="P21" s="5">
        <v>47737</v>
      </c>
      <c r="Q21" s="5">
        <v>49859</v>
      </c>
      <c r="R21" s="5">
        <v>51894</v>
      </c>
      <c r="S21" s="5">
        <v>52866</v>
      </c>
      <c r="T21" s="5">
        <v>54165</v>
      </c>
      <c r="U21" s="5">
        <v>55210</v>
      </c>
      <c r="V21" s="5">
        <v>56168</v>
      </c>
      <c r="W21" s="5">
        <v>58301</v>
      </c>
      <c r="X21" s="5">
        <v>61413</v>
      </c>
      <c r="Y21" s="5">
        <v>62240</v>
      </c>
      <c r="Z21" s="5">
        <v>62987</v>
      </c>
      <c r="AA21" s="5">
        <v>65823</v>
      </c>
      <c r="AB21" s="5">
        <v>64282</v>
      </c>
      <c r="AC21" s="5">
        <v>63710</v>
      </c>
      <c r="AD21" s="5">
        <v>59746</v>
      </c>
      <c r="AE21" s="5">
        <v>53228</v>
      </c>
      <c r="AF21" s="5">
        <v>48112</v>
      </c>
      <c r="AG21" s="5">
        <v>41119</v>
      </c>
      <c r="AH21" s="5">
        <v>37426</v>
      </c>
      <c r="AI21" s="5">
        <v>33268</v>
      </c>
      <c r="AJ21" s="5">
        <v>30650</v>
      </c>
      <c r="AK21" s="5">
        <v>27801</v>
      </c>
      <c r="AL21" s="5">
        <v>23539</v>
      </c>
      <c r="AM21" s="5">
        <v>24101</v>
      </c>
      <c r="AN21" s="5">
        <v>20714</v>
      </c>
      <c r="AO21" s="5">
        <v>17976</v>
      </c>
      <c r="AP21" s="5">
        <v>16355</v>
      </c>
      <c r="AQ21" s="5">
        <v>14468</v>
      </c>
      <c r="AR21" s="5">
        <v>14200</v>
      </c>
      <c r="AS21" s="5">
        <v>15768</v>
      </c>
      <c r="AT21" s="5">
        <v>13515</v>
      </c>
      <c r="AU21" s="5">
        <v>11133</v>
      </c>
      <c r="AV21" s="5">
        <v>10593</v>
      </c>
      <c r="AW21" s="5">
        <v>11843</v>
      </c>
      <c r="AX21" s="5">
        <v>11292</v>
      </c>
      <c r="AY21" s="5">
        <v>11664</v>
      </c>
      <c r="AZ21" s="5">
        <v>16911</v>
      </c>
      <c r="BA21" s="5">
        <v>20617</v>
      </c>
      <c r="BB21" s="5">
        <v>21313</v>
      </c>
      <c r="BC21" s="5">
        <v>26427</v>
      </c>
      <c r="BD21" s="5">
        <v>26826</v>
      </c>
      <c r="BE21" s="5">
        <v>27348</v>
      </c>
      <c r="BF21" s="5">
        <v>31727</v>
      </c>
      <c r="BG21" s="5">
        <v>31703</v>
      </c>
      <c r="BH21" s="5">
        <v>36138</v>
      </c>
      <c r="BI21" s="5">
        <v>36282</v>
      </c>
      <c r="BJ21" s="5">
        <v>33202</v>
      </c>
      <c r="BK21" s="5">
        <v>32117</v>
      </c>
      <c r="BL21" s="5">
        <v>27818</v>
      </c>
      <c r="BM21" s="5">
        <v>25669</v>
      </c>
      <c r="BN21" s="5">
        <f>NAC!BN21-DEF!BN21</f>
        <v>21963</v>
      </c>
      <c r="BO21" s="5">
        <f>NAC!BO21-DEF!BO21</f>
        <v>19632</v>
      </c>
      <c r="BP21" s="5">
        <f>NAC!BP21-DEF!BP21</f>
        <v>18861</v>
      </c>
      <c r="BQ21" s="5">
        <f>NAC!BQ21-DEF!BQ21</f>
        <v>15466</v>
      </c>
      <c r="BR21" s="5">
        <f>NAC!BR21-DEF!BR21</f>
        <v>11647</v>
      </c>
      <c r="BS21" s="5">
        <f>NAC!BS21-DEF!BS21</f>
        <v>9966</v>
      </c>
      <c r="BT21" s="5">
        <f>NAC!BT21-DEF!BT21</f>
        <v>-8715</v>
      </c>
      <c r="BU21" s="5">
        <f>NAC!BU21-DEF!BU21</f>
        <v>-1202</v>
      </c>
      <c r="BV21" s="5">
        <f>NAC!BV21-DEF!BV21</f>
        <v>2518</v>
      </c>
      <c r="BW21" s="5">
        <f>NAC!BW21-DEF!BW21</f>
        <v>-303</v>
      </c>
      <c r="BX21" s="5">
        <f>NAC!BX21-DEF!BX21</f>
        <v>1739</v>
      </c>
      <c r="BY21" s="5">
        <f>NAC!BY21-DEF!BY21</f>
        <v>1641</v>
      </c>
    </row>
    <row r="22" spans="2:77" x14ac:dyDescent="0.15">
      <c r="B22" s="4" t="s">
        <v>92</v>
      </c>
      <c r="C22" s="5">
        <v>9582</v>
      </c>
      <c r="D22" s="5">
        <v>10619</v>
      </c>
      <c r="E22" s="5">
        <v>11542</v>
      </c>
      <c r="F22" s="5">
        <v>10825</v>
      </c>
      <c r="G22" s="5">
        <v>10647</v>
      </c>
      <c r="H22" s="5">
        <v>10538</v>
      </c>
      <c r="I22" s="5">
        <v>11747</v>
      </c>
      <c r="J22" s="5">
        <v>12273</v>
      </c>
      <c r="K22" s="5">
        <v>13170</v>
      </c>
      <c r="L22" s="5">
        <v>12745</v>
      </c>
      <c r="M22" s="5">
        <v>12430</v>
      </c>
      <c r="N22" s="5">
        <v>12352</v>
      </c>
      <c r="O22" s="5">
        <v>14446</v>
      </c>
      <c r="P22" s="5">
        <v>14202</v>
      </c>
      <c r="Q22" s="5">
        <v>13963</v>
      </c>
      <c r="R22" s="5">
        <v>13514</v>
      </c>
      <c r="S22" s="5">
        <v>13614</v>
      </c>
      <c r="T22" s="5">
        <v>13476</v>
      </c>
      <c r="U22" s="5">
        <v>13229</v>
      </c>
      <c r="V22" s="5">
        <v>12032</v>
      </c>
      <c r="W22" s="5">
        <v>12401</v>
      </c>
      <c r="X22" s="5">
        <v>11813</v>
      </c>
      <c r="Y22" s="5">
        <v>12073</v>
      </c>
      <c r="Z22" s="5">
        <v>12418</v>
      </c>
      <c r="AA22" s="5">
        <v>12082</v>
      </c>
      <c r="AB22" s="5">
        <v>11335</v>
      </c>
      <c r="AC22" s="5">
        <v>11742</v>
      </c>
      <c r="AD22" s="5">
        <v>12027</v>
      </c>
      <c r="AE22" s="5">
        <v>11234</v>
      </c>
      <c r="AF22" s="5">
        <v>10789</v>
      </c>
      <c r="AG22" s="5">
        <v>9719</v>
      </c>
      <c r="AH22" s="5">
        <v>9492</v>
      </c>
      <c r="AI22" s="5">
        <v>7662</v>
      </c>
      <c r="AJ22" s="5">
        <v>7587</v>
      </c>
      <c r="AK22" s="5">
        <v>7108</v>
      </c>
      <c r="AL22" s="5">
        <v>5950</v>
      </c>
      <c r="AM22" s="5">
        <v>6395</v>
      </c>
      <c r="AN22" s="5">
        <v>6391</v>
      </c>
      <c r="AO22" s="5">
        <v>5737</v>
      </c>
      <c r="AP22" s="5">
        <v>5558</v>
      </c>
      <c r="AQ22" s="5">
        <v>5248</v>
      </c>
      <c r="AR22" s="5">
        <v>5465</v>
      </c>
      <c r="AS22" s="5">
        <v>5307</v>
      </c>
      <c r="AT22" s="5">
        <v>4529</v>
      </c>
      <c r="AU22" s="5">
        <v>3957</v>
      </c>
      <c r="AV22" s="5">
        <v>4061</v>
      </c>
      <c r="AW22" s="5">
        <v>4153</v>
      </c>
      <c r="AX22" s="5">
        <v>3787</v>
      </c>
      <c r="AY22" s="5">
        <v>3337</v>
      </c>
      <c r="AZ22" s="5">
        <v>4344</v>
      </c>
      <c r="BA22" s="5">
        <v>5488</v>
      </c>
      <c r="BB22" s="5">
        <v>5559</v>
      </c>
      <c r="BC22" s="5">
        <v>6843</v>
      </c>
      <c r="BD22" s="5">
        <v>6760</v>
      </c>
      <c r="BE22" s="5">
        <v>6831</v>
      </c>
      <c r="BF22" s="5">
        <v>8356</v>
      </c>
      <c r="BG22" s="5">
        <v>8188</v>
      </c>
      <c r="BH22" s="5">
        <v>8835</v>
      </c>
      <c r="BI22" s="5">
        <v>8730</v>
      </c>
      <c r="BJ22" s="5">
        <v>8046</v>
      </c>
      <c r="BK22" s="5">
        <v>7752</v>
      </c>
      <c r="BL22" s="5">
        <v>6334</v>
      </c>
      <c r="BM22" s="5">
        <v>6213</v>
      </c>
      <c r="BN22" s="5">
        <f>NAC!BN22-DEF!BN22</f>
        <v>6064</v>
      </c>
      <c r="BO22" s="5">
        <f>NAC!BO22-DEF!BO22</f>
        <v>5003</v>
      </c>
      <c r="BP22" s="5">
        <f>NAC!BP22-DEF!BP22</f>
        <v>4677</v>
      </c>
      <c r="BQ22" s="5">
        <f>NAC!BQ22-DEF!BQ22</f>
        <v>4456</v>
      </c>
      <c r="BR22" s="5">
        <f>NAC!BR22-DEF!BR22</f>
        <v>3201</v>
      </c>
      <c r="BS22" s="5">
        <f>NAC!BS22-DEF!BS22</f>
        <v>3027</v>
      </c>
      <c r="BT22" s="5">
        <f>NAC!BT22-DEF!BT22</f>
        <v>2664</v>
      </c>
      <c r="BU22" s="5">
        <f>NAC!BU22-DEF!BU22</f>
        <v>559</v>
      </c>
      <c r="BV22" s="5">
        <f>NAC!BV22-DEF!BV22</f>
        <v>900</v>
      </c>
      <c r="BW22" s="5">
        <f>NAC!BW22-DEF!BW22</f>
        <v>462</v>
      </c>
      <c r="BX22" s="5">
        <f>NAC!BX22-DEF!BX22</f>
        <v>633</v>
      </c>
      <c r="BY22" s="5">
        <f>NAC!BY22-DEF!BY22</f>
        <v>655</v>
      </c>
    </row>
    <row r="23" spans="2:77" x14ac:dyDescent="0.15">
      <c r="B23" s="4" t="s">
        <v>93</v>
      </c>
      <c r="C23" s="5">
        <v>3060</v>
      </c>
      <c r="D23" s="5">
        <v>3907</v>
      </c>
      <c r="E23" s="5">
        <v>3909</v>
      </c>
      <c r="F23" s="5">
        <v>3893</v>
      </c>
      <c r="G23" s="5">
        <v>3678</v>
      </c>
      <c r="H23" s="5">
        <v>3839</v>
      </c>
      <c r="I23" s="5">
        <v>4095</v>
      </c>
      <c r="J23" s="5">
        <v>4232</v>
      </c>
      <c r="K23" s="5">
        <v>4295</v>
      </c>
      <c r="L23" s="5">
        <v>4322</v>
      </c>
      <c r="M23" s="5">
        <v>4461</v>
      </c>
      <c r="N23" s="5">
        <v>4220</v>
      </c>
      <c r="O23" s="5">
        <v>4202</v>
      </c>
      <c r="P23" s="5">
        <v>4664</v>
      </c>
      <c r="Q23" s="5">
        <v>4431</v>
      </c>
      <c r="R23" s="5">
        <v>4864</v>
      </c>
      <c r="S23" s="5">
        <v>4442</v>
      </c>
      <c r="T23" s="5">
        <v>4530</v>
      </c>
      <c r="U23" s="5">
        <v>4521</v>
      </c>
      <c r="V23" s="5">
        <v>3988</v>
      </c>
      <c r="W23" s="5">
        <v>4458</v>
      </c>
      <c r="X23" s="5">
        <v>4425</v>
      </c>
      <c r="Y23" s="5">
        <v>4239</v>
      </c>
      <c r="Z23" s="5">
        <v>4159</v>
      </c>
      <c r="AA23" s="5">
        <v>4199</v>
      </c>
      <c r="AB23" s="5">
        <v>4507</v>
      </c>
      <c r="AC23" s="5">
        <v>4326</v>
      </c>
      <c r="AD23" s="5">
        <v>4135</v>
      </c>
      <c r="AE23" s="5">
        <v>3422</v>
      </c>
      <c r="AF23" s="5">
        <v>3165</v>
      </c>
      <c r="AG23" s="5">
        <v>2441</v>
      </c>
      <c r="AH23" s="5">
        <v>2544</v>
      </c>
      <c r="AI23" s="5">
        <v>1753</v>
      </c>
      <c r="AJ23" s="5">
        <v>1733</v>
      </c>
      <c r="AK23" s="5">
        <v>1234</v>
      </c>
      <c r="AL23" s="5">
        <v>1104</v>
      </c>
      <c r="AM23" s="5">
        <v>849</v>
      </c>
      <c r="AN23" s="5">
        <v>837</v>
      </c>
      <c r="AO23" s="5">
        <v>709</v>
      </c>
      <c r="AP23" s="5">
        <v>531</v>
      </c>
      <c r="AQ23" s="5">
        <v>278</v>
      </c>
      <c r="AR23" s="5">
        <v>236</v>
      </c>
      <c r="AS23" s="5">
        <v>263</v>
      </c>
      <c r="AT23" s="5">
        <v>326</v>
      </c>
      <c r="AU23" s="5">
        <v>47</v>
      </c>
      <c r="AV23" s="5">
        <v>119</v>
      </c>
      <c r="AW23" s="5">
        <v>102</v>
      </c>
      <c r="AX23" s="5">
        <v>238</v>
      </c>
      <c r="AY23" s="5">
        <v>102</v>
      </c>
      <c r="AZ23" s="5">
        <v>44</v>
      </c>
      <c r="BA23" s="5">
        <v>777</v>
      </c>
      <c r="BB23" s="5">
        <v>760</v>
      </c>
      <c r="BC23" s="5">
        <v>1041</v>
      </c>
      <c r="BD23" s="5">
        <v>993</v>
      </c>
      <c r="BE23" s="5">
        <v>1041</v>
      </c>
      <c r="BF23" s="5">
        <v>1418</v>
      </c>
      <c r="BG23" s="5">
        <v>1474</v>
      </c>
      <c r="BH23" s="5">
        <v>1554</v>
      </c>
      <c r="BI23" s="5">
        <v>1787</v>
      </c>
      <c r="BJ23" s="5">
        <v>1674</v>
      </c>
      <c r="BK23" s="5">
        <v>1755</v>
      </c>
      <c r="BL23" s="5">
        <v>1425</v>
      </c>
      <c r="BM23" s="5">
        <v>995</v>
      </c>
      <c r="BN23" s="5">
        <f>NAC!BN23-DEF!BN23</f>
        <v>771</v>
      </c>
      <c r="BO23" s="5">
        <f>NAC!BO23-DEF!BO23</f>
        <v>406</v>
      </c>
      <c r="BP23" s="5">
        <f>NAC!BP23-DEF!BP23</f>
        <v>337</v>
      </c>
      <c r="BQ23" s="5">
        <f>NAC!BQ23-DEF!BQ23</f>
        <v>-83</v>
      </c>
      <c r="BR23" s="5">
        <f>NAC!BR23-DEF!BR23</f>
        <v>-182</v>
      </c>
      <c r="BS23" s="5">
        <f>NAC!BS23-DEF!BS23</f>
        <v>-240</v>
      </c>
      <c r="BT23" s="5">
        <f>NAC!BT23-DEF!BT23</f>
        <v>-1102</v>
      </c>
      <c r="BU23" s="5">
        <f>NAC!BU23-DEF!BU23</f>
        <v>-958</v>
      </c>
      <c r="BV23" s="5">
        <f>NAC!BV23-DEF!BV23</f>
        <v>-1044</v>
      </c>
      <c r="BW23" s="5">
        <f>NAC!BW23-DEF!BW23</f>
        <v>-1570</v>
      </c>
      <c r="BX23" s="5">
        <f>NAC!BX23-DEF!BX23</f>
        <v>-1515</v>
      </c>
      <c r="BY23" s="5">
        <f>NAC!BY23-DEF!BY23</f>
        <v>-1341</v>
      </c>
    </row>
    <row r="24" spans="2:77" x14ac:dyDescent="0.15">
      <c r="B24" s="4" t="s">
        <v>21</v>
      </c>
      <c r="C24" s="5">
        <v>8419</v>
      </c>
      <c r="D24" s="5">
        <v>10835</v>
      </c>
      <c r="E24" s="5">
        <v>11863</v>
      </c>
      <c r="F24" s="5">
        <v>12017</v>
      </c>
      <c r="G24" s="5">
        <v>13610</v>
      </c>
      <c r="H24" s="5">
        <v>14572</v>
      </c>
      <c r="I24" s="5">
        <v>17339</v>
      </c>
      <c r="J24" s="5">
        <v>19225</v>
      </c>
      <c r="K24" s="5">
        <v>21965</v>
      </c>
      <c r="L24" s="5">
        <v>22258</v>
      </c>
      <c r="M24" s="5">
        <v>21914</v>
      </c>
      <c r="N24" s="5">
        <v>21835</v>
      </c>
      <c r="O24" s="5">
        <v>23691</v>
      </c>
      <c r="P24" s="5">
        <v>26399</v>
      </c>
      <c r="Q24" s="5">
        <v>26427</v>
      </c>
      <c r="R24" s="5">
        <v>27388</v>
      </c>
      <c r="S24" s="5">
        <v>26141</v>
      </c>
      <c r="T24" s="5">
        <v>25559</v>
      </c>
      <c r="U24" s="5">
        <v>25278</v>
      </c>
      <c r="V24" s="5">
        <v>24480</v>
      </c>
      <c r="W24" s="5">
        <v>25601</v>
      </c>
      <c r="X24" s="5">
        <v>26073</v>
      </c>
      <c r="Y24" s="5">
        <v>26086</v>
      </c>
      <c r="Z24" s="5">
        <v>25854</v>
      </c>
      <c r="AA24" s="5">
        <v>25528</v>
      </c>
      <c r="AB24" s="5">
        <v>25424</v>
      </c>
      <c r="AC24" s="5">
        <v>25648</v>
      </c>
      <c r="AD24" s="5">
        <v>23618</v>
      </c>
      <c r="AE24" s="5">
        <v>19183</v>
      </c>
      <c r="AF24" s="5">
        <v>15869</v>
      </c>
      <c r="AG24" s="5">
        <v>13290</v>
      </c>
      <c r="AH24" s="5">
        <v>12332</v>
      </c>
      <c r="AI24" s="5">
        <v>9938</v>
      </c>
      <c r="AJ24" s="5">
        <v>8074</v>
      </c>
      <c r="AK24" s="5">
        <v>7098</v>
      </c>
      <c r="AL24" s="5">
        <v>4655</v>
      </c>
      <c r="AM24" s="5">
        <v>4639</v>
      </c>
      <c r="AN24" s="5">
        <v>2940</v>
      </c>
      <c r="AO24" s="5">
        <v>1982</v>
      </c>
      <c r="AP24" s="5">
        <v>717</v>
      </c>
      <c r="AQ24" s="5">
        <v>-460</v>
      </c>
      <c r="AR24" s="5">
        <v>-350</v>
      </c>
      <c r="AS24" s="5">
        <v>-550</v>
      </c>
      <c r="AT24" s="5">
        <v>-1049</v>
      </c>
      <c r="AU24" s="5">
        <v>-1782</v>
      </c>
      <c r="AV24" s="5">
        <v>-1991</v>
      </c>
      <c r="AW24" s="5">
        <v>-1873</v>
      </c>
      <c r="AX24" s="5">
        <v>-1744</v>
      </c>
      <c r="AY24" s="5">
        <v>-2000</v>
      </c>
      <c r="AZ24" s="5">
        <v>-1263</v>
      </c>
      <c r="BA24" s="5">
        <v>-254</v>
      </c>
      <c r="BB24" s="5">
        <v>-972</v>
      </c>
      <c r="BC24" s="5">
        <v>186</v>
      </c>
      <c r="BD24" s="5">
        <v>89</v>
      </c>
      <c r="BE24" s="5">
        <v>-18</v>
      </c>
      <c r="BF24" s="5">
        <v>1758</v>
      </c>
      <c r="BG24" s="5">
        <v>1239</v>
      </c>
      <c r="BH24" s="5">
        <v>1752</v>
      </c>
      <c r="BI24" s="5">
        <v>1517</v>
      </c>
      <c r="BJ24" s="5">
        <v>1510</v>
      </c>
      <c r="BK24" s="5">
        <v>1719</v>
      </c>
      <c r="BL24" s="5">
        <v>399</v>
      </c>
      <c r="BM24" s="5">
        <v>269</v>
      </c>
      <c r="BN24" s="5">
        <f>NAC!BN24-DEF!BN24</f>
        <v>-876</v>
      </c>
      <c r="BO24" s="5">
        <f>NAC!BO24-DEF!BO24</f>
        <v>-2231</v>
      </c>
      <c r="BP24" s="5">
        <f>NAC!BP24-DEF!BP24</f>
        <v>-2159</v>
      </c>
      <c r="BQ24" s="5">
        <f>NAC!BQ24-DEF!BQ24</f>
        <v>-4244</v>
      </c>
      <c r="BR24" s="5">
        <f>NAC!BR24-DEF!BR24</f>
        <v>-5263</v>
      </c>
      <c r="BS24" s="5">
        <f>NAC!BS24-DEF!BS24</f>
        <v>-5659</v>
      </c>
      <c r="BT24" s="5">
        <f>NAC!BT24-DEF!BT24</f>
        <v>-7706</v>
      </c>
      <c r="BU24" s="5">
        <f>NAC!BU24-DEF!BU24</f>
        <v>-8863</v>
      </c>
      <c r="BV24" s="5">
        <f>NAC!BV24-DEF!BV24</f>
        <v>-9845</v>
      </c>
      <c r="BW24" s="5">
        <f>NAC!BW24-DEF!BW24</f>
        <v>-10020</v>
      </c>
      <c r="BX24" s="5">
        <f>NAC!BX24-DEF!BX24</f>
        <v>-9002</v>
      </c>
      <c r="BY24" s="5">
        <f>NAC!BY24-DEF!BY24</f>
        <v>-9646</v>
      </c>
    </row>
    <row r="25" spans="2:77" x14ac:dyDescent="0.15">
      <c r="B25" s="4" t="s">
        <v>22</v>
      </c>
      <c r="C25" s="5">
        <v>1887</v>
      </c>
      <c r="D25" s="5">
        <v>2284</v>
      </c>
      <c r="E25" s="5">
        <v>2120</v>
      </c>
      <c r="F25" s="5">
        <v>2188</v>
      </c>
      <c r="G25" s="5">
        <v>2060</v>
      </c>
      <c r="H25" s="5">
        <v>1849</v>
      </c>
      <c r="I25" s="5">
        <v>2089</v>
      </c>
      <c r="J25" s="5">
        <v>2292</v>
      </c>
      <c r="K25" s="5">
        <v>2099</v>
      </c>
      <c r="L25" s="5">
        <v>2393</v>
      </c>
      <c r="M25" s="5">
        <v>2187</v>
      </c>
      <c r="N25" s="5">
        <v>2130</v>
      </c>
      <c r="O25" s="5">
        <v>1859</v>
      </c>
      <c r="P25" s="5">
        <v>2022</v>
      </c>
      <c r="Q25" s="5">
        <v>1903</v>
      </c>
      <c r="R25" s="5">
        <v>1848</v>
      </c>
      <c r="S25" s="5">
        <v>1623</v>
      </c>
      <c r="T25" s="5">
        <v>1704</v>
      </c>
      <c r="U25" s="5">
        <v>1890</v>
      </c>
      <c r="V25" s="5">
        <v>1579</v>
      </c>
      <c r="W25" s="5">
        <v>1626</v>
      </c>
      <c r="X25" s="5">
        <v>1531</v>
      </c>
      <c r="Y25" s="5">
        <v>1520</v>
      </c>
      <c r="Z25" s="5">
        <v>1544</v>
      </c>
      <c r="AA25" s="5">
        <v>1672</v>
      </c>
      <c r="AB25" s="5">
        <v>1663</v>
      </c>
      <c r="AC25" s="5">
        <v>1921</v>
      </c>
      <c r="AD25" s="5">
        <v>1680</v>
      </c>
      <c r="AE25" s="5">
        <v>1482</v>
      </c>
      <c r="AF25" s="5">
        <v>1437</v>
      </c>
      <c r="AG25" s="5">
        <v>978</v>
      </c>
      <c r="AH25" s="5">
        <v>987</v>
      </c>
      <c r="AI25" s="5">
        <v>920</v>
      </c>
      <c r="AJ25" s="5">
        <v>808</v>
      </c>
      <c r="AK25" s="5">
        <v>527</v>
      </c>
      <c r="AL25" s="5">
        <v>169</v>
      </c>
      <c r="AM25" s="5">
        <v>313</v>
      </c>
      <c r="AN25" s="5">
        <v>34</v>
      </c>
      <c r="AO25" s="5">
        <v>4</v>
      </c>
      <c r="AP25" s="5">
        <v>11</v>
      </c>
      <c r="AQ25" s="5">
        <v>-260</v>
      </c>
      <c r="AR25" s="5">
        <v>-245</v>
      </c>
      <c r="AS25" s="5">
        <v>-336</v>
      </c>
      <c r="AT25" s="5">
        <v>-240</v>
      </c>
      <c r="AU25" s="5">
        <v>-476</v>
      </c>
      <c r="AV25" s="5">
        <v>-433</v>
      </c>
      <c r="AW25" s="5">
        <v>-359</v>
      </c>
      <c r="AX25" s="5">
        <v>-400</v>
      </c>
      <c r="AY25" s="5">
        <v>-526</v>
      </c>
      <c r="AZ25" s="5">
        <v>-334</v>
      </c>
      <c r="BA25" s="5">
        <v>-57</v>
      </c>
      <c r="BB25" s="5">
        <v>-235</v>
      </c>
      <c r="BC25" s="5">
        <v>179</v>
      </c>
      <c r="BD25" s="5">
        <v>113</v>
      </c>
      <c r="BE25" s="5">
        <v>195</v>
      </c>
      <c r="BF25" s="5">
        <v>334</v>
      </c>
      <c r="BG25" s="5">
        <v>457</v>
      </c>
      <c r="BH25" s="5">
        <v>541</v>
      </c>
      <c r="BI25" s="5">
        <v>616</v>
      </c>
      <c r="BJ25" s="5">
        <v>489</v>
      </c>
      <c r="BK25" s="5">
        <v>529</v>
      </c>
      <c r="BL25" s="5">
        <v>159</v>
      </c>
      <c r="BM25" s="5">
        <v>95</v>
      </c>
      <c r="BN25" s="5">
        <f>NAC!BN25-DEF!BN25</f>
        <v>-35</v>
      </c>
      <c r="BO25" s="5">
        <f>NAC!BO25-DEF!BO25</f>
        <v>-276</v>
      </c>
      <c r="BP25" s="5">
        <f>NAC!BP25-DEF!BP25</f>
        <v>-181</v>
      </c>
      <c r="BQ25" s="5">
        <f>NAC!BQ25-DEF!BQ25</f>
        <v>-460</v>
      </c>
      <c r="BR25" s="5">
        <f>NAC!BR25-DEF!BR25</f>
        <v>-734</v>
      </c>
      <c r="BS25" s="5">
        <f>NAC!BS25-DEF!BS25</f>
        <v>-802</v>
      </c>
      <c r="BT25" s="5">
        <f>NAC!BT25-DEF!BT25</f>
        <v>-1123</v>
      </c>
      <c r="BU25" s="5">
        <f>NAC!BU25-DEF!BU25</f>
        <v>-1185</v>
      </c>
      <c r="BV25" s="5">
        <f>NAC!BV25-DEF!BV25</f>
        <v>-1236</v>
      </c>
      <c r="BW25" s="5">
        <f>NAC!BW25-DEF!BW25</f>
        <v>-1257</v>
      </c>
      <c r="BX25" s="5">
        <f>NAC!BX25-DEF!BX25</f>
        <v>-1329</v>
      </c>
      <c r="BY25" s="5">
        <f>NAC!BY25-DEF!BY25</f>
        <v>-1129</v>
      </c>
    </row>
    <row r="26" spans="2:77" x14ac:dyDescent="0.15">
      <c r="B26" s="4" t="s">
        <v>23</v>
      </c>
      <c r="C26" s="5">
        <v>1421.5</v>
      </c>
      <c r="D26" s="5">
        <v>1517.5</v>
      </c>
      <c r="E26" s="5">
        <v>1596.5</v>
      </c>
      <c r="F26" s="5">
        <v>1532</v>
      </c>
      <c r="G26" s="5">
        <v>1696</v>
      </c>
      <c r="H26" s="5">
        <v>1809.5</v>
      </c>
      <c r="I26" s="5">
        <v>2080</v>
      </c>
      <c r="J26" s="5">
        <v>2302</v>
      </c>
      <c r="K26" s="5">
        <v>2211</v>
      </c>
      <c r="L26" s="5">
        <v>2188.5</v>
      </c>
      <c r="M26" s="5">
        <v>2056.5</v>
      </c>
      <c r="N26" s="5">
        <v>1945</v>
      </c>
      <c r="O26" s="5">
        <v>1988</v>
      </c>
      <c r="P26" s="5">
        <v>2060.5</v>
      </c>
      <c r="Q26" s="5">
        <v>1913.5</v>
      </c>
      <c r="R26" s="5">
        <v>1750.5</v>
      </c>
      <c r="S26" s="5">
        <v>1683</v>
      </c>
      <c r="T26" s="5">
        <v>1469.25</v>
      </c>
      <c r="U26" s="5">
        <v>1364.75</v>
      </c>
      <c r="V26" s="5">
        <v>1536</v>
      </c>
      <c r="W26" s="5">
        <v>1671.5</v>
      </c>
      <c r="X26" s="5">
        <v>1583</v>
      </c>
      <c r="Y26" s="5">
        <v>1419.5</v>
      </c>
      <c r="Z26" s="5">
        <v>1460.5</v>
      </c>
      <c r="AA26" s="5">
        <v>1318.5</v>
      </c>
      <c r="AB26" s="5">
        <v>1219</v>
      </c>
      <c r="AC26" s="5">
        <v>1159</v>
      </c>
      <c r="AD26" s="5">
        <v>1270</v>
      </c>
      <c r="AE26" s="5">
        <v>1029</v>
      </c>
      <c r="AF26" s="5">
        <v>1125</v>
      </c>
      <c r="AG26" s="5">
        <v>1072</v>
      </c>
      <c r="AH26" s="5">
        <v>1218</v>
      </c>
      <c r="AI26" s="5">
        <v>1051</v>
      </c>
      <c r="AJ26" s="5">
        <v>1255</v>
      </c>
      <c r="AK26" s="5">
        <v>1123</v>
      </c>
      <c r="AL26" s="5">
        <v>1206</v>
      </c>
      <c r="AM26" s="5">
        <v>1188</v>
      </c>
      <c r="AN26" s="5">
        <v>1332</v>
      </c>
      <c r="AO26" s="5">
        <v>1199</v>
      </c>
      <c r="AP26" s="5">
        <v>1128</v>
      </c>
      <c r="AQ26" s="5">
        <v>1182</v>
      </c>
      <c r="AR26" s="5">
        <v>1295</v>
      </c>
      <c r="AS26" s="5">
        <v>1466</v>
      </c>
      <c r="AT26" s="5">
        <v>1340</v>
      </c>
      <c r="AU26" s="5">
        <v>1180</v>
      </c>
      <c r="AV26" s="5">
        <v>1215</v>
      </c>
      <c r="AW26" s="5">
        <v>1096</v>
      </c>
      <c r="AX26" s="5">
        <v>1146</v>
      </c>
      <c r="AY26" s="5">
        <v>1043</v>
      </c>
      <c r="AZ26" s="5">
        <v>1162</v>
      </c>
      <c r="BA26" s="5">
        <v>1339</v>
      </c>
      <c r="BB26" s="5">
        <v>1087</v>
      </c>
      <c r="BC26" s="5">
        <v>1219</v>
      </c>
      <c r="BD26" s="5">
        <v>1124</v>
      </c>
      <c r="BE26" s="5">
        <v>1062</v>
      </c>
      <c r="BF26" s="5">
        <v>1551</v>
      </c>
      <c r="BG26" s="5">
        <v>1480</v>
      </c>
      <c r="BH26" s="5">
        <v>1423</v>
      </c>
      <c r="BI26" s="5">
        <v>1450</v>
      </c>
      <c r="BJ26" s="5">
        <v>1601</v>
      </c>
      <c r="BK26" s="5">
        <v>1576</v>
      </c>
      <c r="BL26" s="5">
        <v>1608</v>
      </c>
      <c r="BM26" s="5">
        <v>1748</v>
      </c>
      <c r="BN26" s="5">
        <f>NAC!BN26-DEF!BN26</f>
        <v>1653</v>
      </c>
      <c r="BO26" s="5">
        <f>NAC!BO26-DEF!BO26</f>
        <v>1743</v>
      </c>
      <c r="BP26" s="5">
        <f>NAC!BP26-DEF!BP26</f>
        <v>1530</v>
      </c>
      <c r="BQ26" s="5">
        <f>NAC!BQ26-DEF!BQ26</f>
        <v>1464</v>
      </c>
      <c r="BR26" s="5">
        <f>NAC!BR26-DEF!BR26</f>
        <v>1318</v>
      </c>
      <c r="BS26" s="5">
        <f>NAC!BS26-DEF!BS26</f>
        <v>1121</v>
      </c>
      <c r="BT26" s="5">
        <f>NAC!BT26-DEF!BT26</f>
        <v>885</v>
      </c>
      <c r="BU26" s="5">
        <f>NAC!BU26-DEF!BU26</f>
        <v>393</v>
      </c>
      <c r="BV26" s="5">
        <f>NAC!BV26-DEF!BV26</f>
        <v>553</v>
      </c>
      <c r="BW26" s="5">
        <f>NAC!BW26-DEF!BW26</f>
        <v>439</v>
      </c>
      <c r="BX26" s="5">
        <f>NAC!BX26-DEF!BX26</f>
        <v>472</v>
      </c>
      <c r="BY26" s="5">
        <f>NAC!BY26-DEF!BY26</f>
        <v>364</v>
      </c>
    </row>
    <row r="27" spans="2:77" x14ac:dyDescent="0.15">
      <c r="B27" s="4" t="s">
        <v>24</v>
      </c>
      <c r="C27" s="6">
        <v>234931.5</v>
      </c>
      <c r="D27" s="6">
        <v>291505.5</v>
      </c>
      <c r="E27" s="6">
        <v>312691.5</v>
      </c>
      <c r="F27" s="6">
        <v>315471</v>
      </c>
      <c r="G27" s="6">
        <v>322856</v>
      </c>
      <c r="H27" s="6">
        <v>312139.5</v>
      </c>
      <c r="I27" s="6">
        <v>346568</v>
      </c>
      <c r="J27" s="6">
        <v>365634</v>
      </c>
      <c r="K27" s="6">
        <v>385142</v>
      </c>
      <c r="L27" s="6">
        <v>393629.5</v>
      </c>
      <c r="M27" s="6">
        <v>390769.5</v>
      </c>
      <c r="N27" s="6">
        <v>381988</v>
      </c>
      <c r="O27" s="6">
        <v>374779</v>
      </c>
      <c r="P27" s="6">
        <v>416859.5</v>
      </c>
      <c r="Q27" s="6">
        <v>406928.5</v>
      </c>
      <c r="R27" s="6">
        <v>404878.5</v>
      </c>
      <c r="S27" s="6">
        <v>393005</v>
      </c>
      <c r="T27" s="6">
        <v>391653.25</v>
      </c>
      <c r="U27" s="6">
        <v>384966.75</v>
      </c>
      <c r="V27" s="6">
        <v>361418</v>
      </c>
      <c r="W27" s="6">
        <v>370858.5</v>
      </c>
      <c r="X27" s="6">
        <v>374203</v>
      </c>
      <c r="Y27" s="6">
        <v>379042.5</v>
      </c>
      <c r="Z27" s="6">
        <v>379124.5</v>
      </c>
      <c r="AA27" s="6">
        <v>380985.5</v>
      </c>
      <c r="AB27" s="6">
        <v>372691</v>
      </c>
      <c r="AC27" s="6">
        <v>375761</v>
      </c>
      <c r="AD27" s="6">
        <v>359438</v>
      </c>
      <c r="AE27" s="6">
        <v>325533</v>
      </c>
      <c r="AF27" s="6">
        <v>295116</v>
      </c>
      <c r="AG27" s="6">
        <v>250892</v>
      </c>
      <c r="AH27" s="6">
        <v>244552</v>
      </c>
      <c r="AI27" s="6">
        <v>194146</v>
      </c>
      <c r="AJ27" s="6">
        <v>185166</v>
      </c>
      <c r="AK27" s="6">
        <v>161968</v>
      </c>
      <c r="AL27" s="6">
        <v>126594</v>
      </c>
      <c r="AM27" s="6">
        <v>134167</v>
      </c>
      <c r="AN27" s="6">
        <v>109438</v>
      </c>
      <c r="AO27" s="6">
        <v>89086</v>
      </c>
      <c r="AP27" s="6">
        <v>76854</v>
      </c>
      <c r="AQ27" s="6">
        <v>63093</v>
      </c>
      <c r="AR27" s="6">
        <v>60815</v>
      </c>
      <c r="AS27" s="6">
        <v>61579</v>
      </c>
      <c r="AT27" s="6">
        <v>43855</v>
      </c>
      <c r="AU27" s="6">
        <v>23014</v>
      </c>
      <c r="AV27" s="6">
        <v>15710</v>
      </c>
      <c r="AW27" s="6">
        <v>15199</v>
      </c>
      <c r="AX27" s="6">
        <v>11750</v>
      </c>
      <c r="AY27" s="6">
        <v>865</v>
      </c>
      <c r="AZ27" s="6">
        <v>28461</v>
      </c>
      <c r="BA27" s="6">
        <v>51334</v>
      </c>
      <c r="BB27" s="6">
        <v>37677</v>
      </c>
      <c r="BC27" s="6">
        <v>68696</v>
      </c>
      <c r="BD27" s="6">
        <v>63081</v>
      </c>
      <c r="BE27" s="6">
        <v>69226</v>
      </c>
      <c r="BF27" s="6">
        <v>112445</v>
      </c>
      <c r="BG27" s="6">
        <v>104166</v>
      </c>
      <c r="BH27" s="6">
        <v>123912</v>
      </c>
      <c r="BI27" s="6">
        <v>122140</v>
      </c>
      <c r="BJ27" s="6">
        <v>105328</v>
      </c>
      <c r="BK27" s="6">
        <v>97999</v>
      </c>
      <c r="BL27" s="6">
        <v>59991</v>
      </c>
      <c r="BM27" s="6">
        <v>52027</v>
      </c>
      <c r="BN27" s="5">
        <f>NAC!BN27-DEF!BN27</f>
        <v>32801</v>
      </c>
      <c r="BO27" s="5">
        <f>NAC!BO27-DEF!BO27</f>
        <v>7128</v>
      </c>
      <c r="BP27" s="5">
        <f>NAC!BP27-DEF!BP27</f>
        <v>9278</v>
      </c>
      <c r="BQ27" s="5">
        <f>NAC!BQ27-DEF!BQ27</f>
        <v>-20203</v>
      </c>
      <c r="BR27" s="5">
        <f>NAC!BR27-DEF!BR27</f>
        <v>-46348</v>
      </c>
      <c r="BS27" s="5">
        <f>NAC!BS27-DEF!BS27</f>
        <v>-51806</v>
      </c>
      <c r="BT27" s="5">
        <f>NAC!BT27-DEF!BT27</f>
        <v>-107536</v>
      </c>
      <c r="BU27" s="5">
        <f>NAC!BU27-DEF!BU27</f>
        <v>-128552</v>
      </c>
      <c r="BV27" s="5">
        <f>NAC!BV27-DEF!BV27</f>
        <v>-117212</v>
      </c>
      <c r="BW27" s="5">
        <f>NAC!BW27-DEF!BW27</f>
        <v>-126441</v>
      </c>
      <c r="BX27" s="5">
        <f>NAC!BX27-DEF!BX27</f>
        <v>-115892</v>
      </c>
      <c r="BY27" s="5">
        <f>NAC!BY27-DEF!BY27</f>
        <v>-120355</v>
      </c>
    </row>
    <row r="30" spans="2:77" x14ac:dyDescent="0.15">
      <c r="BE30" s="5"/>
      <c r="BF30" s="5"/>
      <c r="BG30" s="5"/>
      <c r="BH30" s="5"/>
      <c r="BI30" s="5"/>
    </row>
    <row r="31" spans="2:77" x14ac:dyDescent="0.15">
      <c r="B31" s="14" t="s">
        <v>59</v>
      </c>
    </row>
    <row r="32" spans="2:77" x14ac:dyDescent="0.15">
      <c r="B32" t="s">
        <v>61</v>
      </c>
    </row>
    <row r="34" spans="2:15" ht="28" x14ac:dyDescent="0.15">
      <c r="B34" s="10"/>
      <c r="C34" s="10" t="s">
        <v>5</v>
      </c>
      <c r="D34" s="10" t="s">
        <v>7</v>
      </c>
      <c r="E34" s="10" t="s">
        <v>5</v>
      </c>
      <c r="F34" s="10" t="s">
        <v>7</v>
      </c>
      <c r="G34" s="10" t="s">
        <v>5</v>
      </c>
      <c r="H34" s="10" t="s">
        <v>9</v>
      </c>
      <c r="I34" s="10" t="s">
        <v>11</v>
      </c>
      <c r="J34" s="10" t="s">
        <v>13</v>
      </c>
      <c r="K34" s="10" t="s">
        <v>15</v>
      </c>
      <c r="L34" s="10" t="s">
        <v>17</v>
      </c>
      <c r="M34" s="12" t="s">
        <v>19</v>
      </c>
      <c r="N34" s="10" t="s">
        <v>115</v>
      </c>
      <c r="O34" s="12" t="s">
        <v>117</v>
      </c>
    </row>
    <row r="35" spans="2:15" ht="14" x14ac:dyDescent="0.15">
      <c r="B35" s="10"/>
      <c r="C35" s="10">
        <v>1950</v>
      </c>
      <c r="D35" s="10">
        <v>1960</v>
      </c>
      <c r="E35" s="10">
        <v>1961</v>
      </c>
      <c r="F35" s="10">
        <v>1970</v>
      </c>
      <c r="G35" s="10">
        <v>1971</v>
      </c>
      <c r="H35" s="10" t="s">
        <v>10</v>
      </c>
      <c r="I35" s="10" t="s">
        <v>12</v>
      </c>
      <c r="J35" s="10" t="s">
        <v>14</v>
      </c>
      <c r="K35" s="10" t="s">
        <v>16</v>
      </c>
      <c r="L35" s="10" t="s">
        <v>18</v>
      </c>
      <c r="M35" s="10" t="s">
        <v>20</v>
      </c>
      <c r="N35" s="10" t="s">
        <v>116</v>
      </c>
      <c r="O35" s="10" t="s">
        <v>118</v>
      </c>
    </row>
    <row r="36" spans="2:15" x14ac:dyDescent="0.15">
      <c r="B36" s="4" t="s">
        <v>79</v>
      </c>
      <c r="C36" s="5">
        <v>32152</v>
      </c>
      <c r="D36" s="5">
        <v>48795</v>
      </c>
      <c r="E36" s="5">
        <v>47051</v>
      </c>
      <c r="F36" s="5">
        <v>42979</v>
      </c>
      <c r="G36" s="5">
        <v>36665</v>
      </c>
      <c r="H36" s="5">
        <v>41202</v>
      </c>
      <c r="I36" s="5">
        <v>20493</v>
      </c>
      <c r="J36" s="5">
        <v>22920</v>
      </c>
      <c r="K36" s="5">
        <v>10204</v>
      </c>
      <c r="L36" s="5">
        <v>9544</v>
      </c>
      <c r="M36" s="5">
        <v>9188</v>
      </c>
      <c r="N36" s="5">
        <v>11258</v>
      </c>
      <c r="O36" s="5">
        <v>8070</v>
      </c>
    </row>
    <row r="37" spans="2:15" x14ac:dyDescent="0.15">
      <c r="B37" s="4" t="s">
        <v>80</v>
      </c>
      <c r="C37" s="5">
        <v>1224</v>
      </c>
      <c r="D37" s="5">
        <v>4932</v>
      </c>
      <c r="E37" s="5">
        <v>4488</v>
      </c>
      <c r="F37" s="5">
        <v>3625</v>
      </c>
      <c r="G37" s="5">
        <v>3117</v>
      </c>
      <c r="H37" s="5">
        <v>2113</v>
      </c>
      <c r="I37" s="5">
        <v>1595</v>
      </c>
      <c r="J37" s="5">
        <v>-1398</v>
      </c>
      <c r="K37" s="5">
        <v>-527</v>
      </c>
      <c r="L37" s="5">
        <v>-577</v>
      </c>
      <c r="M37" s="5">
        <v>-2199</v>
      </c>
      <c r="N37" s="5">
        <v>64</v>
      </c>
      <c r="O37" s="5">
        <v>-1640</v>
      </c>
    </row>
    <row r="38" spans="2:15" x14ac:dyDescent="0.15">
      <c r="B38" s="4" t="s">
        <v>81</v>
      </c>
      <c r="C38" s="5">
        <v>2161</v>
      </c>
      <c r="D38" s="5">
        <v>6087</v>
      </c>
      <c r="E38" s="5">
        <v>5297</v>
      </c>
      <c r="F38" s="5">
        <v>4100</v>
      </c>
      <c r="G38" s="5">
        <v>3543</v>
      </c>
      <c r="H38" s="5">
        <v>1987</v>
      </c>
      <c r="I38" s="5">
        <v>1488</v>
      </c>
      <c r="J38" s="5">
        <v>-2522</v>
      </c>
      <c r="K38" s="5">
        <v>-1276</v>
      </c>
      <c r="L38" s="5">
        <v>-1546</v>
      </c>
      <c r="M38" s="5">
        <v>-4379</v>
      </c>
      <c r="N38" s="5">
        <v>-1401</v>
      </c>
      <c r="O38" s="5">
        <v>-4147</v>
      </c>
    </row>
    <row r="39" spans="2:15" x14ac:dyDescent="0.15">
      <c r="B39" s="4" t="s">
        <v>82</v>
      </c>
      <c r="C39" s="5">
        <v>152</v>
      </c>
      <c r="D39" s="5">
        <v>1446</v>
      </c>
      <c r="E39" s="5">
        <v>1203</v>
      </c>
      <c r="F39" s="5">
        <v>2714</v>
      </c>
      <c r="G39" s="5">
        <v>2428</v>
      </c>
      <c r="H39" s="5">
        <v>2653</v>
      </c>
      <c r="I39" s="5">
        <v>1386</v>
      </c>
      <c r="J39" s="5">
        <v>1284</v>
      </c>
      <c r="K39" s="5">
        <v>518</v>
      </c>
      <c r="L39" s="5">
        <v>1245</v>
      </c>
      <c r="M39" s="5">
        <v>1513</v>
      </c>
      <c r="N39" s="5">
        <v>1506</v>
      </c>
      <c r="O39" s="5">
        <v>1571</v>
      </c>
    </row>
    <row r="40" spans="2:15" x14ac:dyDescent="0.15">
      <c r="B40" s="4" t="s">
        <v>83</v>
      </c>
      <c r="C40" s="5">
        <v>7472</v>
      </c>
      <c r="D40" s="5">
        <v>8974</v>
      </c>
      <c r="E40" s="5">
        <v>8980</v>
      </c>
      <c r="F40" s="5">
        <v>11387</v>
      </c>
      <c r="G40" s="5">
        <v>9967</v>
      </c>
      <c r="H40" s="5">
        <v>11002</v>
      </c>
      <c r="I40" s="5">
        <v>4922</v>
      </c>
      <c r="J40" s="5">
        <v>5755</v>
      </c>
      <c r="K40" s="5">
        <v>2548</v>
      </c>
      <c r="L40" s="5">
        <v>2948</v>
      </c>
      <c r="M40" s="5">
        <v>4374</v>
      </c>
      <c r="N40" s="5">
        <v>1851</v>
      </c>
      <c r="O40" s="5">
        <v>1549</v>
      </c>
    </row>
    <row r="41" spans="2:15" x14ac:dyDescent="0.15">
      <c r="B41" s="4" t="s">
        <v>84</v>
      </c>
      <c r="C41" s="5">
        <v>1874</v>
      </c>
      <c r="D41" s="5">
        <v>2743</v>
      </c>
      <c r="E41" s="5">
        <v>2729</v>
      </c>
      <c r="F41" s="5">
        <v>2501</v>
      </c>
      <c r="G41" s="5">
        <v>1862</v>
      </c>
      <c r="H41" s="5">
        <v>2168</v>
      </c>
      <c r="I41" s="5">
        <v>1212</v>
      </c>
      <c r="J41" s="5">
        <v>-193</v>
      </c>
      <c r="K41" s="5">
        <v>-103</v>
      </c>
      <c r="L41" s="5">
        <v>-29</v>
      </c>
      <c r="M41" s="5">
        <v>-803</v>
      </c>
      <c r="N41" s="5">
        <v>191</v>
      </c>
      <c r="O41" s="5">
        <v>-782</v>
      </c>
    </row>
    <row r="42" spans="2:15" x14ac:dyDescent="0.15">
      <c r="B42" s="4" t="s">
        <v>85</v>
      </c>
      <c r="C42" s="5">
        <v>13774</v>
      </c>
      <c r="D42" s="5">
        <v>17305</v>
      </c>
      <c r="E42" s="5">
        <v>15854</v>
      </c>
      <c r="F42" s="5">
        <v>9537</v>
      </c>
      <c r="G42" s="5">
        <v>7646</v>
      </c>
      <c r="H42" s="5">
        <v>5667</v>
      </c>
      <c r="I42" s="5">
        <v>4299</v>
      </c>
      <c r="J42" s="5">
        <v>-2474</v>
      </c>
      <c r="K42" s="5">
        <v>-1048</v>
      </c>
      <c r="L42" s="5">
        <v>-2100</v>
      </c>
      <c r="M42" s="5">
        <v>-6831</v>
      </c>
      <c r="N42" s="5">
        <v>-1794</v>
      </c>
      <c r="O42" s="5">
        <v>-7153</v>
      </c>
    </row>
    <row r="43" spans="2:15" x14ac:dyDescent="0.15">
      <c r="B43" s="4" t="s">
        <v>86</v>
      </c>
      <c r="C43" s="5">
        <v>10015</v>
      </c>
      <c r="D43" s="5">
        <v>13511</v>
      </c>
      <c r="E43" s="5">
        <v>13702</v>
      </c>
      <c r="F43" s="5">
        <v>6365</v>
      </c>
      <c r="G43" s="5">
        <v>4761</v>
      </c>
      <c r="H43" s="5">
        <v>4042</v>
      </c>
      <c r="I43" s="5">
        <v>3359</v>
      </c>
      <c r="J43" s="5">
        <v>2075</v>
      </c>
      <c r="K43" s="5">
        <v>1073</v>
      </c>
      <c r="L43" s="5">
        <v>423</v>
      </c>
      <c r="M43" s="5">
        <v>-1400</v>
      </c>
      <c r="N43" s="5">
        <v>1665</v>
      </c>
      <c r="O43" s="5">
        <v>262</v>
      </c>
    </row>
    <row r="44" spans="2:15" x14ac:dyDescent="0.15">
      <c r="B44" s="4" t="s">
        <v>87</v>
      </c>
      <c r="C44" s="5">
        <v>-293</v>
      </c>
      <c r="D44" s="5">
        <v>17983</v>
      </c>
      <c r="E44" s="5">
        <v>17054</v>
      </c>
      <c r="F44" s="5">
        <v>29904</v>
      </c>
      <c r="G44" s="5">
        <v>26801</v>
      </c>
      <c r="H44" s="5">
        <v>20248</v>
      </c>
      <c r="I44" s="5">
        <v>9990</v>
      </c>
      <c r="J44" s="5">
        <v>2771</v>
      </c>
      <c r="K44" s="5">
        <v>1499</v>
      </c>
      <c r="L44" s="5">
        <v>4054</v>
      </c>
      <c r="M44" s="5">
        <v>3046</v>
      </c>
      <c r="N44" s="5">
        <v>9305</v>
      </c>
      <c r="O44" s="5">
        <v>6959</v>
      </c>
    </row>
    <row r="45" spans="2:15" x14ac:dyDescent="0.15">
      <c r="B45" s="4" t="s">
        <v>88</v>
      </c>
      <c r="C45" s="5">
        <v>3483</v>
      </c>
      <c r="D45" s="5">
        <v>12515</v>
      </c>
      <c r="E45" s="5">
        <v>12023</v>
      </c>
      <c r="F45" s="5">
        <v>16118</v>
      </c>
      <c r="G45" s="5">
        <v>14430</v>
      </c>
      <c r="H45" s="5">
        <v>16088</v>
      </c>
      <c r="I45" s="5">
        <v>8953</v>
      </c>
      <c r="J45" s="5">
        <v>4088</v>
      </c>
      <c r="K45" s="5">
        <v>1578</v>
      </c>
      <c r="L45" s="5">
        <v>2874</v>
      </c>
      <c r="M45" s="5">
        <v>1117</v>
      </c>
      <c r="N45" s="5">
        <v>4424</v>
      </c>
      <c r="O45" s="5">
        <v>1800</v>
      </c>
    </row>
    <row r="46" spans="2:15" x14ac:dyDescent="0.15">
      <c r="B46" s="4" t="s">
        <v>89</v>
      </c>
      <c r="C46" s="5">
        <v>7894</v>
      </c>
      <c r="D46" s="5">
        <v>9998</v>
      </c>
      <c r="E46" s="5">
        <v>9677</v>
      </c>
      <c r="F46" s="5">
        <v>4942</v>
      </c>
      <c r="G46" s="5">
        <v>4012</v>
      </c>
      <c r="H46" s="5">
        <v>3096</v>
      </c>
      <c r="I46" s="5">
        <v>2018</v>
      </c>
      <c r="J46" s="5">
        <v>1244</v>
      </c>
      <c r="K46" s="5">
        <v>636</v>
      </c>
      <c r="L46" s="5">
        <v>305</v>
      </c>
      <c r="M46" s="5">
        <v>-1181</v>
      </c>
      <c r="N46" s="5">
        <v>133</v>
      </c>
      <c r="O46" s="5">
        <v>-1892</v>
      </c>
    </row>
    <row r="47" spans="2:15" x14ac:dyDescent="0.15">
      <c r="B47" s="4" t="s">
        <v>90</v>
      </c>
      <c r="C47" s="5">
        <v>4578</v>
      </c>
      <c r="D47" s="5">
        <v>13263</v>
      </c>
      <c r="E47" s="5">
        <v>12062</v>
      </c>
      <c r="F47" s="5">
        <v>10462</v>
      </c>
      <c r="G47" s="5">
        <v>6934</v>
      </c>
      <c r="H47" s="5">
        <v>8033</v>
      </c>
      <c r="I47" s="5">
        <v>4259</v>
      </c>
      <c r="J47" s="5">
        <v>-4391</v>
      </c>
      <c r="K47" s="5">
        <v>-1624</v>
      </c>
      <c r="L47" s="5">
        <v>-1971</v>
      </c>
      <c r="M47" s="5">
        <v>-7450</v>
      </c>
      <c r="N47" s="5">
        <v>-1918</v>
      </c>
      <c r="O47" s="5">
        <v>-7633</v>
      </c>
    </row>
    <row r="48" spans="2:15" x14ac:dyDescent="0.15">
      <c r="B48" s="4" t="s">
        <v>91</v>
      </c>
      <c r="C48" s="5">
        <v>6528</v>
      </c>
      <c r="D48" s="5">
        <v>20407</v>
      </c>
      <c r="E48" s="5">
        <v>19642</v>
      </c>
      <c r="F48" s="5">
        <v>28753</v>
      </c>
      <c r="G48" s="5">
        <v>29548</v>
      </c>
      <c r="H48" s="5">
        <v>26444</v>
      </c>
      <c r="I48" s="5">
        <v>14675</v>
      </c>
      <c r="J48" s="5">
        <v>9031</v>
      </c>
      <c r="K48" s="5">
        <v>5437</v>
      </c>
      <c r="L48" s="5">
        <v>8029</v>
      </c>
      <c r="M48" s="5">
        <v>13284</v>
      </c>
      <c r="N48" s="5">
        <v>11137</v>
      </c>
      <c r="O48" s="5">
        <v>16681</v>
      </c>
    </row>
    <row r="49" spans="2:15" x14ac:dyDescent="0.15">
      <c r="B49" s="4" t="s">
        <v>92</v>
      </c>
      <c r="C49" s="5">
        <v>4394</v>
      </c>
      <c r="D49" s="5">
        <v>6428</v>
      </c>
      <c r="E49" s="5">
        <v>6002</v>
      </c>
      <c r="F49" s="5">
        <v>6671</v>
      </c>
      <c r="G49" s="5">
        <v>5730</v>
      </c>
      <c r="H49" s="5">
        <v>6617</v>
      </c>
      <c r="I49" s="5">
        <v>3102</v>
      </c>
      <c r="J49" s="5">
        <v>3601</v>
      </c>
      <c r="K49" s="5">
        <v>1647</v>
      </c>
      <c r="L49" s="5">
        <v>2380</v>
      </c>
      <c r="M49" s="5">
        <v>3179</v>
      </c>
      <c r="N49" s="5">
        <v>2851</v>
      </c>
      <c r="O49" s="5">
        <v>3483</v>
      </c>
    </row>
    <row r="50" spans="2:15" x14ac:dyDescent="0.15">
      <c r="B50" s="4" t="s">
        <v>93</v>
      </c>
      <c r="C50" s="5">
        <v>1198</v>
      </c>
      <c r="D50" s="5">
        <v>2241</v>
      </c>
      <c r="E50" s="5">
        <v>2220</v>
      </c>
      <c r="F50" s="5">
        <v>2233</v>
      </c>
      <c r="G50" s="5">
        <v>2225</v>
      </c>
      <c r="H50" s="5">
        <v>1347</v>
      </c>
      <c r="I50" s="5">
        <v>1094</v>
      </c>
      <c r="J50" s="5">
        <v>124</v>
      </c>
      <c r="K50" s="5">
        <v>154</v>
      </c>
      <c r="L50" s="5">
        <v>463</v>
      </c>
      <c r="M50" s="5">
        <v>297</v>
      </c>
      <c r="N50" s="5">
        <v>613</v>
      </c>
      <c r="O50" s="5">
        <v>812</v>
      </c>
    </row>
    <row r="51" spans="2:15" x14ac:dyDescent="0.15">
      <c r="B51" s="4" t="s">
        <v>21</v>
      </c>
      <c r="C51" s="5">
        <v>3514</v>
      </c>
      <c r="D51" s="5">
        <v>10990</v>
      </c>
      <c r="E51" s="5">
        <v>10924</v>
      </c>
      <c r="F51" s="5">
        <v>12762</v>
      </c>
      <c r="G51" s="5">
        <v>12839</v>
      </c>
      <c r="H51" s="5">
        <v>8295</v>
      </c>
      <c r="I51" s="5">
        <v>4995</v>
      </c>
      <c r="J51" s="5">
        <v>-495</v>
      </c>
      <c r="K51" s="5">
        <v>35</v>
      </c>
      <c r="L51" s="5">
        <v>147</v>
      </c>
      <c r="M51" s="5">
        <v>-1119</v>
      </c>
      <c r="N51" s="5">
        <v>1055</v>
      </c>
      <c r="O51" s="5">
        <v>-656</v>
      </c>
    </row>
    <row r="52" spans="2:15" x14ac:dyDescent="0.15">
      <c r="B52" s="4" t="s">
        <v>22</v>
      </c>
      <c r="C52" s="5">
        <v>708</v>
      </c>
      <c r="D52" s="5">
        <v>1117</v>
      </c>
      <c r="E52" s="5">
        <v>1070</v>
      </c>
      <c r="F52" s="5">
        <v>777</v>
      </c>
      <c r="G52" s="5">
        <v>849</v>
      </c>
      <c r="H52" s="5">
        <v>578</v>
      </c>
      <c r="I52" s="5">
        <v>400</v>
      </c>
      <c r="J52" s="5">
        <v>-204</v>
      </c>
      <c r="K52" s="5">
        <v>-56</v>
      </c>
      <c r="L52" s="5">
        <v>-57</v>
      </c>
      <c r="M52" s="5">
        <v>-178</v>
      </c>
      <c r="N52" s="5">
        <v>141</v>
      </c>
      <c r="O52" s="5">
        <v>18</v>
      </c>
    </row>
    <row r="53" spans="2:15" x14ac:dyDescent="0.15">
      <c r="B53" s="4" t="s">
        <v>8</v>
      </c>
      <c r="C53" s="5">
        <v>687.5</v>
      </c>
      <c r="D53" s="5">
        <v>1078.5</v>
      </c>
      <c r="E53" s="5">
        <v>1078.5</v>
      </c>
      <c r="F53" s="5">
        <v>834</v>
      </c>
      <c r="G53" s="5">
        <v>834</v>
      </c>
      <c r="H53" s="5">
        <v>742</v>
      </c>
      <c r="I53" s="5">
        <v>330</v>
      </c>
      <c r="J53" s="5">
        <v>811</v>
      </c>
      <c r="K53" s="5">
        <v>371</v>
      </c>
      <c r="L53" s="5">
        <v>431</v>
      </c>
      <c r="M53" s="5">
        <v>656</v>
      </c>
      <c r="N53" s="5">
        <v>638</v>
      </c>
      <c r="O53" s="5">
        <v>970</v>
      </c>
    </row>
    <row r="54" spans="2:15" x14ac:dyDescent="0.15">
      <c r="B54" s="4" t="s">
        <v>6</v>
      </c>
      <c r="C54" s="6">
        <v>101515.5</v>
      </c>
      <c r="D54" s="6">
        <v>199813.5</v>
      </c>
      <c r="E54" s="6">
        <v>191056.5</v>
      </c>
      <c r="F54" s="6">
        <v>196664</v>
      </c>
      <c r="G54" s="6">
        <v>174191</v>
      </c>
      <c r="H54" s="6">
        <v>162322</v>
      </c>
      <c r="I54" s="6">
        <v>88570</v>
      </c>
      <c r="J54" s="6">
        <v>42027</v>
      </c>
      <c r="K54" s="6">
        <v>21066</v>
      </c>
      <c r="L54" s="6">
        <v>26563</v>
      </c>
      <c r="M54" s="6">
        <v>11114</v>
      </c>
      <c r="N54" s="6">
        <v>41719</v>
      </c>
      <c r="O54" s="6">
        <v>18272</v>
      </c>
    </row>
    <row r="56" spans="2:15" x14ac:dyDescent="0.15">
      <c r="N56" s="5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CD58"/>
  <sheetViews>
    <sheetView topLeftCell="A5" zoomScale="140" zoomScaleNormal="140" workbookViewId="0">
      <pane xSplit="13160" topLeftCell="BR1" activePane="topRight"/>
      <selection activeCell="A18" sqref="A18:XFD18"/>
      <selection pane="topRight" activeCell="BT17" sqref="BT17"/>
    </sheetView>
  </sheetViews>
  <sheetFormatPr baseColWidth="10" defaultRowHeight="13" x14ac:dyDescent="0.15"/>
  <cols>
    <col min="1" max="1" width="5.1640625" customWidth="1"/>
    <col min="2" max="2" width="12.1640625" customWidth="1"/>
    <col min="3" max="3" width="11.33203125" bestFit="1" customWidth="1"/>
    <col min="72" max="73" width="11.33203125" bestFit="1" customWidth="1"/>
    <col min="77" max="77" width="11.33203125" bestFit="1" customWidth="1"/>
  </cols>
  <sheetData>
    <row r="3" spans="2:82" x14ac:dyDescent="0.15">
      <c r="B3" s="2" t="s">
        <v>37</v>
      </c>
      <c r="C3" t="s">
        <v>32</v>
      </c>
    </row>
    <row r="4" spans="2:82" x14ac:dyDescent="0.15">
      <c r="C4" t="s">
        <v>57</v>
      </c>
    </row>
    <row r="7" spans="2:82" x14ac:dyDescent="0.15">
      <c r="C7" s="3" t="s">
        <v>58</v>
      </c>
      <c r="BP7" s="9"/>
      <c r="BQ7" s="9"/>
      <c r="BU7" s="9"/>
      <c r="BV7" s="9"/>
      <c r="BW7" s="9"/>
      <c r="BX7" s="9" t="s">
        <v>128</v>
      </c>
      <c r="BY7" s="9" t="s">
        <v>128</v>
      </c>
      <c r="BZ7" s="3" t="s">
        <v>133</v>
      </c>
    </row>
    <row r="8" spans="2:82" x14ac:dyDescent="0.15">
      <c r="C8" s="3">
        <v>1950</v>
      </c>
      <c r="D8" s="3">
        <v>1951</v>
      </c>
      <c r="E8" s="3">
        <v>1952</v>
      </c>
      <c r="F8" s="3">
        <v>1953</v>
      </c>
      <c r="G8" s="3">
        <v>1954</v>
      </c>
      <c r="H8" s="3">
        <v>1955</v>
      </c>
      <c r="I8" s="3">
        <v>1956</v>
      </c>
      <c r="J8" s="3">
        <v>1957</v>
      </c>
      <c r="K8" s="3">
        <v>1958</v>
      </c>
      <c r="L8" s="3">
        <v>1959</v>
      </c>
      <c r="M8" s="3">
        <v>1960</v>
      </c>
      <c r="N8" s="3">
        <v>1961</v>
      </c>
      <c r="O8" s="3">
        <v>1962</v>
      </c>
      <c r="P8" s="3">
        <v>1963</v>
      </c>
      <c r="Q8" s="3">
        <v>1964</v>
      </c>
      <c r="R8" s="3">
        <v>1965</v>
      </c>
      <c r="S8" s="3">
        <v>1966</v>
      </c>
      <c r="T8" s="3">
        <v>1967</v>
      </c>
      <c r="U8" s="3">
        <v>1968</v>
      </c>
      <c r="V8" s="3">
        <v>1969</v>
      </c>
      <c r="W8" s="3">
        <v>1970</v>
      </c>
      <c r="X8" s="3">
        <v>1971</v>
      </c>
      <c r="Y8" s="3">
        <v>1972</v>
      </c>
      <c r="Z8" s="3">
        <v>1973</v>
      </c>
      <c r="AA8" s="3">
        <v>1974</v>
      </c>
      <c r="AB8" s="3">
        <v>1975</v>
      </c>
      <c r="AC8" s="3">
        <v>1976</v>
      </c>
      <c r="AD8" s="3">
        <v>1977</v>
      </c>
      <c r="AE8" s="3">
        <v>1978</v>
      </c>
      <c r="AF8" s="3">
        <v>1979</v>
      </c>
      <c r="AG8" s="3">
        <v>1980</v>
      </c>
      <c r="AH8" s="3">
        <v>1981</v>
      </c>
      <c r="AI8" s="3">
        <v>1982</v>
      </c>
      <c r="AJ8" s="3">
        <v>1983</v>
      </c>
      <c r="AK8" s="3">
        <v>1984</v>
      </c>
      <c r="AL8" s="3">
        <v>1985</v>
      </c>
      <c r="AM8" s="3">
        <v>1986</v>
      </c>
      <c r="AN8" s="3">
        <v>1987</v>
      </c>
      <c r="AO8" s="3">
        <v>1988</v>
      </c>
      <c r="AP8" s="3">
        <v>1989</v>
      </c>
      <c r="AQ8" s="3">
        <v>1990</v>
      </c>
      <c r="AR8" s="3">
        <v>1991</v>
      </c>
      <c r="AS8" s="3">
        <v>1992</v>
      </c>
      <c r="AT8" s="3">
        <v>1993</v>
      </c>
      <c r="AU8" s="3">
        <v>1994</v>
      </c>
      <c r="AV8" s="3">
        <v>1995</v>
      </c>
      <c r="AW8" s="3">
        <v>1996</v>
      </c>
      <c r="AX8" s="3">
        <v>1997</v>
      </c>
      <c r="AY8" s="3">
        <v>1998</v>
      </c>
      <c r="AZ8" s="3">
        <v>1999</v>
      </c>
      <c r="BA8" s="3">
        <v>2000</v>
      </c>
      <c r="BB8" s="3">
        <v>2001</v>
      </c>
      <c r="BC8" s="3">
        <v>2002</v>
      </c>
      <c r="BD8" s="3">
        <v>2003</v>
      </c>
      <c r="BE8" s="3">
        <v>2004</v>
      </c>
      <c r="BF8" s="3">
        <v>2005</v>
      </c>
      <c r="BG8" s="3">
        <v>2006</v>
      </c>
      <c r="BH8" s="3">
        <v>2007</v>
      </c>
      <c r="BI8" s="3">
        <v>2008</v>
      </c>
      <c r="BJ8" s="3">
        <v>2009</v>
      </c>
      <c r="BK8" s="3">
        <v>2010</v>
      </c>
      <c r="BL8" s="3">
        <v>2011</v>
      </c>
      <c r="BM8" s="3">
        <v>2012</v>
      </c>
      <c r="BN8" s="3">
        <v>2013</v>
      </c>
      <c r="BO8" s="3">
        <f t="shared" ref="BO8:BU8" si="0">BN8+1</f>
        <v>2014</v>
      </c>
      <c r="BP8" s="3">
        <f t="shared" si="0"/>
        <v>2015</v>
      </c>
      <c r="BQ8" s="3">
        <f t="shared" si="0"/>
        <v>2016</v>
      </c>
      <c r="BR8" s="3">
        <f t="shared" si="0"/>
        <v>2017</v>
      </c>
      <c r="BS8" s="3">
        <f t="shared" si="0"/>
        <v>2018</v>
      </c>
      <c r="BT8" s="3">
        <f t="shared" si="0"/>
        <v>2019</v>
      </c>
      <c r="BU8" s="3">
        <f t="shared" si="0"/>
        <v>2020</v>
      </c>
      <c r="BV8" s="3">
        <f>BU8+1</f>
        <v>2021</v>
      </c>
      <c r="BW8" s="3">
        <f>BV8+1</f>
        <v>2022</v>
      </c>
      <c r="BX8" s="3">
        <f t="shared" ref="BX8:BY8" si="1">BW8+1</f>
        <v>2023</v>
      </c>
      <c r="BY8" s="3">
        <f t="shared" si="1"/>
        <v>2024</v>
      </c>
      <c r="BZ8" s="3">
        <v>2025</v>
      </c>
      <c r="CB8" s="15"/>
    </row>
    <row r="9" spans="2:82" x14ac:dyDescent="0.15">
      <c r="B9" s="4" t="s">
        <v>79</v>
      </c>
      <c r="C9" s="8">
        <v>5647244</v>
      </c>
      <c r="D9" s="8">
        <v>5652073.6549956622</v>
      </c>
      <c r="E9" s="8">
        <v>5673748.8861009292</v>
      </c>
      <c r="F9" s="8">
        <v>5705055.3288752297</v>
      </c>
      <c r="G9" s="8">
        <v>5731297.4799248278</v>
      </c>
      <c r="H9" s="8">
        <v>5758605.0574445296</v>
      </c>
      <c r="I9" s="8">
        <v>5784044.1209493792</v>
      </c>
      <c r="J9" s="8">
        <v>5813966.9734723549</v>
      </c>
      <c r="K9" s="8">
        <v>5849026.7189983614</v>
      </c>
      <c r="L9" s="8">
        <v>5885891.1951410575</v>
      </c>
      <c r="M9" s="8">
        <v>5922255.6637723334</v>
      </c>
      <c r="N9" s="5">
        <v>5941150</v>
      </c>
      <c r="O9" s="5">
        <v>5941878</v>
      </c>
      <c r="P9" s="5">
        <v>5943820</v>
      </c>
      <c r="Q9" s="5">
        <v>5950977</v>
      </c>
      <c r="R9" s="5">
        <v>5961924</v>
      </c>
      <c r="S9" s="5">
        <v>5974868</v>
      </c>
      <c r="T9" s="5">
        <v>5990969</v>
      </c>
      <c r="U9" s="5">
        <v>6002791</v>
      </c>
      <c r="V9" s="5">
        <v>6000893</v>
      </c>
      <c r="W9" s="5">
        <v>5993755</v>
      </c>
      <c r="X9" s="8">
        <v>6012377.0122210002</v>
      </c>
      <c r="Y9" s="8">
        <v>6061747.0180050004</v>
      </c>
      <c r="Z9" s="8">
        <v>6109354.3361050002</v>
      </c>
      <c r="AA9" s="8">
        <v>6155360.5508329999</v>
      </c>
      <c r="AB9" s="8">
        <v>6201672.4445399996</v>
      </c>
      <c r="AC9" s="8">
        <v>6245841.8835150003</v>
      </c>
      <c r="AD9" s="8">
        <v>6292330.1291079996</v>
      </c>
      <c r="AE9" s="8">
        <v>6336988.1138310004</v>
      </c>
      <c r="AF9" s="8">
        <v>6377524.1738980003</v>
      </c>
      <c r="AG9" s="8">
        <v>6414286.7135049999</v>
      </c>
      <c r="AH9" s="5">
        <v>6462978.9585640002</v>
      </c>
      <c r="AI9" s="5">
        <v>6529043.7822289998</v>
      </c>
      <c r="AJ9" s="5">
        <v>6587683.3634179998</v>
      </c>
      <c r="AK9" s="5">
        <v>6647444.1703679999</v>
      </c>
      <c r="AL9" s="5">
        <v>6699926.6409630002</v>
      </c>
      <c r="AM9" s="5">
        <v>6746828.9608530002</v>
      </c>
      <c r="AN9" s="5">
        <v>6794685.7709720004</v>
      </c>
      <c r="AO9" s="5">
        <v>6838376.8675250001</v>
      </c>
      <c r="AP9" s="5">
        <v>6877703.0883670002</v>
      </c>
      <c r="AQ9" s="5">
        <v>6915480.1221789997</v>
      </c>
      <c r="AR9" s="5">
        <v>6955714.5625</v>
      </c>
      <c r="AS9" s="8">
        <v>7003429.5720349997</v>
      </c>
      <c r="AT9" s="8">
        <v>7050507.8847359996</v>
      </c>
      <c r="AU9" s="8">
        <v>7093817.4977139998</v>
      </c>
      <c r="AV9" s="8">
        <v>7132308.917649</v>
      </c>
      <c r="AW9" s="8">
        <v>7167506.3111070003</v>
      </c>
      <c r="AX9" s="8">
        <v>7202053.6730289999</v>
      </c>
      <c r="AY9" s="8">
        <v>7235142.8220619997</v>
      </c>
      <c r="AZ9" s="8">
        <v>7264826.5695599997</v>
      </c>
      <c r="BA9" s="8">
        <v>7301780.7929959996</v>
      </c>
      <c r="BB9" s="8">
        <v>7341497.3982469998</v>
      </c>
      <c r="BC9" s="8">
        <v>7437167.7129020002</v>
      </c>
      <c r="BD9" s="8">
        <v>7544159.9274850003</v>
      </c>
      <c r="BE9" s="8">
        <v>7648983.5683209999</v>
      </c>
      <c r="BF9" s="8">
        <v>7803424.5377019998</v>
      </c>
      <c r="BG9" s="8">
        <v>7923886.1609770004</v>
      </c>
      <c r="BH9" s="8">
        <v>8052761.6099399999</v>
      </c>
      <c r="BI9" s="8">
        <v>8168646.6919360003</v>
      </c>
      <c r="BJ9" s="8">
        <v>8244507.2306239996</v>
      </c>
      <c r="BK9" s="8">
        <v>8302917.3836859995</v>
      </c>
      <c r="BL9" s="8">
        <v>8352751.5353039997</v>
      </c>
      <c r="BM9" s="8">
        <v>8383135.4082230004</v>
      </c>
      <c r="BN9" s="8">
        <v>8387264.4857620001</v>
      </c>
      <c r="BO9" s="5">
        <v>8390851.3909200002</v>
      </c>
      <c r="BP9" s="5">
        <v>8398336</v>
      </c>
      <c r="BQ9" s="5">
        <v>8403936</v>
      </c>
      <c r="BR9" s="5">
        <v>8402801</v>
      </c>
      <c r="BS9" s="5">
        <v>8406223</v>
      </c>
      <c r="BT9" s="5">
        <v>8432071</v>
      </c>
      <c r="BU9" s="5">
        <v>8465909</v>
      </c>
      <c r="BV9" s="5">
        <v>8488215</v>
      </c>
      <c r="BW9" s="5">
        <v>8543098</v>
      </c>
      <c r="BX9" s="5">
        <v>8605343</v>
      </c>
      <c r="BY9" s="5">
        <v>8648311</v>
      </c>
      <c r="BZ9" s="5">
        <v>8708421</v>
      </c>
      <c r="CA9" s="5"/>
      <c r="CB9" s="5"/>
      <c r="CC9" s="30"/>
      <c r="CD9" s="30"/>
    </row>
    <row r="10" spans="2:82" x14ac:dyDescent="0.15">
      <c r="B10" s="4" t="s">
        <v>80</v>
      </c>
      <c r="C10" s="8">
        <v>1090343</v>
      </c>
      <c r="D10" s="8">
        <v>1088060.0746628663</v>
      </c>
      <c r="E10" s="8">
        <v>1088174.1123790229</v>
      </c>
      <c r="F10" s="8">
        <v>1088424.2553492787</v>
      </c>
      <c r="G10" s="8">
        <v>1089256.3851287286</v>
      </c>
      <c r="H10" s="8">
        <v>1090254.8808038919</v>
      </c>
      <c r="I10" s="8">
        <v>1090607.8979532958</v>
      </c>
      <c r="J10" s="8">
        <v>1091734.5084647664</v>
      </c>
      <c r="K10" s="8">
        <v>1093356.2435375855</v>
      </c>
      <c r="L10" s="8">
        <v>1095192.0553384507</v>
      </c>
      <c r="M10" s="8">
        <v>1097629.8891195308</v>
      </c>
      <c r="N10" s="5">
        <v>1100709</v>
      </c>
      <c r="O10" s="5">
        <v>1104272</v>
      </c>
      <c r="P10" s="5">
        <v>1108318</v>
      </c>
      <c r="Q10" s="5">
        <v>1113594</v>
      </c>
      <c r="R10" s="5">
        <v>1119847</v>
      </c>
      <c r="S10" s="5">
        <v>1126747</v>
      </c>
      <c r="T10" s="5">
        <v>1134513</v>
      </c>
      <c r="U10" s="5">
        <v>1141743</v>
      </c>
      <c r="V10" s="5">
        <v>1146619</v>
      </c>
      <c r="W10" s="5">
        <v>1150736</v>
      </c>
      <c r="X10" s="8">
        <v>1155135.2853079999</v>
      </c>
      <c r="Y10" s="8">
        <v>1160276.429831</v>
      </c>
      <c r="Z10" s="8">
        <v>1165060.192514</v>
      </c>
      <c r="AA10" s="8">
        <v>1170251.2101449999</v>
      </c>
      <c r="AB10" s="8">
        <v>1175139.9176980001</v>
      </c>
      <c r="AC10" s="8">
        <v>1179680.6438829999</v>
      </c>
      <c r="AD10" s="8">
        <v>1184844.478168</v>
      </c>
      <c r="AE10" s="8">
        <v>1189232.538165</v>
      </c>
      <c r="AF10" s="8">
        <v>1192589.904288</v>
      </c>
      <c r="AG10" s="8">
        <v>1195742.025656</v>
      </c>
      <c r="AH10" s="5">
        <v>1198189.4164440001</v>
      </c>
      <c r="AI10" s="5">
        <v>1200955.1269040001</v>
      </c>
      <c r="AJ10" s="5">
        <v>1201767.652913</v>
      </c>
      <c r="AK10" s="5">
        <v>1202082.2208060001</v>
      </c>
      <c r="AL10" s="5">
        <v>1201839.0794589999</v>
      </c>
      <c r="AM10" s="5">
        <v>1200082.8177730001</v>
      </c>
      <c r="AN10" s="5">
        <v>1199152.186828</v>
      </c>
      <c r="AO10" s="5">
        <v>1197297.625156</v>
      </c>
      <c r="AP10" s="5">
        <v>1194512.3065919999</v>
      </c>
      <c r="AQ10" s="5">
        <v>1191406.675358</v>
      </c>
      <c r="AR10" s="5">
        <v>1189606.21875</v>
      </c>
      <c r="AS10" s="8">
        <v>1191759.705508</v>
      </c>
      <c r="AT10" s="8">
        <v>1193826.3246629999</v>
      </c>
      <c r="AU10" s="8">
        <v>1195741.56485</v>
      </c>
      <c r="AV10" s="8">
        <v>1196678.221751</v>
      </c>
      <c r="AW10" s="8">
        <v>1197662.0904969999</v>
      </c>
      <c r="AX10" s="8">
        <v>1198430.521803</v>
      </c>
      <c r="AY10" s="8">
        <v>1199216.879651</v>
      </c>
      <c r="AZ10" s="8">
        <v>1199517.245167</v>
      </c>
      <c r="BA10" s="8">
        <v>1200765.412818</v>
      </c>
      <c r="BB10" s="8">
        <v>1203180.4532029999</v>
      </c>
      <c r="BC10" s="8">
        <v>1217557.490674</v>
      </c>
      <c r="BD10" s="8">
        <v>1231371.041307</v>
      </c>
      <c r="BE10" s="8">
        <v>1244499.4902319999</v>
      </c>
      <c r="BF10" s="8">
        <v>1263819.006141</v>
      </c>
      <c r="BG10" s="8">
        <v>1282960.3400300001</v>
      </c>
      <c r="BH10" s="8">
        <v>1309383.3581989999</v>
      </c>
      <c r="BI10" s="8">
        <v>1336382.8169410001</v>
      </c>
      <c r="BJ10" s="8">
        <v>1344482.5398820001</v>
      </c>
      <c r="BK10" s="8">
        <v>1343834.842494</v>
      </c>
      <c r="BL10" s="8">
        <v>1344465.970767</v>
      </c>
      <c r="BM10" s="8">
        <v>1340729.6674919999</v>
      </c>
      <c r="BN10" s="8">
        <v>1334503.0016989999</v>
      </c>
      <c r="BO10" s="5">
        <v>1328334.362642</v>
      </c>
      <c r="BP10" s="5">
        <v>1321733</v>
      </c>
      <c r="BQ10" s="5">
        <v>1316726</v>
      </c>
      <c r="BR10" s="5">
        <v>1315714</v>
      </c>
      <c r="BS10" s="5">
        <v>1315733</v>
      </c>
      <c r="BT10" s="5">
        <v>1324409</v>
      </c>
      <c r="BU10" s="5">
        <v>1331544</v>
      </c>
      <c r="BV10" s="5">
        <v>1330711</v>
      </c>
      <c r="BW10" s="5">
        <v>1334478</v>
      </c>
      <c r="BX10" s="5">
        <v>1345247</v>
      </c>
      <c r="BY10" s="5">
        <v>1356309</v>
      </c>
      <c r="BZ10" s="5">
        <v>1374302</v>
      </c>
      <c r="CA10" s="5"/>
      <c r="CB10" s="5"/>
      <c r="CC10" s="5"/>
      <c r="CD10" s="5"/>
    </row>
    <row r="11" spans="2:82" x14ac:dyDescent="0.15">
      <c r="B11" s="4" t="s">
        <v>81</v>
      </c>
      <c r="C11" s="8">
        <v>895804</v>
      </c>
      <c r="D11" s="8">
        <v>897511.95977874578</v>
      </c>
      <c r="E11" s="8">
        <v>904412.27011216013</v>
      </c>
      <c r="F11" s="8">
        <v>912635.11392537295</v>
      </c>
      <c r="G11" s="8">
        <v>922161.49743296974</v>
      </c>
      <c r="H11" s="8">
        <v>931046.46904802031</v>
      </c>
      <c r="I11" s="8">
        <v>940323.32788952289</v>
      </c>
      <c r="J11" s="8">
        <v>951255.86063369096</v>
      </c>
      <c r="K11" s="8">
        <v>962864.60275493271</v>
      </c>
      <c r="L11" s="8">
        <v>974904.39708994888</v>
      </c>
      <c r="M11" s="8">
        <v>987893.48037669528</v>
      </c>
      <c r="N11" s="5">
        <v>997362</v>
      </c>
      <c r="O11" s="5">
        <v>1002473</v>
      </c>
      <c r="P11" s="5">
        <v>1007755</v>
      </c>
      <c r="Q11" s="5">
        <v>1013896</v>
      </c>
      <c r="R11" s="5">
        <v>1020659</v>
      </c>
      <c r="S11" s="5">
        <v>1027747</v>
      </c>
      <c r="T11" s="5">
        <v>1035364</v>
      </c>
      <c r="U11" s="5">
        <v>1042228</v>
      </c>
      <c r="V11" s="5">
        <v>1046675</v>
      </c>
      <c r="W11" s="5">
        <v>1050166</v>
      </c>
      <c r="X11" s="8">
        <v>1055763.9848120001</v>
      </c>
      <c r="Y11" s="8">
        <v>1064503.588093</v>
      </c>
      <c r="Z11" s="8">
        <v>1072721.6027180001</v>
      </c>
      <c r="AA11" s="8">
        <v>1080982.4335469999</v>
      </c>
      <c r="AB11" s="8">
        <v>1089217.3297570001</v>
      </c>
      <c r="AC11" s="8">
        <v>1097483.3776430001</v>
      </c>
      <c r="AD11" s="8">
        <v>1105739.5058619999</v>
      </c>
      <c r="AE11" s="8">
        <v>1113008.0542949999</v>
      </c>
      <c r="AF11" s="8">
        <v>1119903.3174729999</v>
      </c>
      <c r="AG11" s="8">
        <v>1126215.3720120001</v>
      </c>
      <c r="AH11" s="5">
        <v>1130073.7098129999</v>
      </c>
      <c r="AI11" s="5">
        <v>1130286.5304990001</v>
      </c>
      <c r="AJ11" s="5">
        <v>1129055.5934850001</v>
      </c>
      <c r="AK11" s="5">
        <v>1127302.9977140001</v>
      </c>
      <c r="AL11" s="5">
        <v>1124758.7280830001</v>
      </c>
      <c r="AM11" s="5">
        <v>1121039.190248</v>
      </c>
      <c r="AN11" s="5">
        <v>1117341.1137590001</v>
      </c>
      <c r="AO11" s="5">
        <v>1112176.7493080001</v>
      </c>
      <c r="AP11" s="5">
        <v>1105863.8058140001</v>
      </c>
      <c r="AQ11" s="5">
        <v>1098965.483459</v>
      </c>
      <c r="AR11" s="5">
        <v>1093370.40625</v>
      </c>
      <c r="AS11" s="8">
        <v>1091602.2012710001</v>
      </c>
      <c r="AT11" s="8">
        <v>1089903.0819969999</v>
      </c>
      <c r="AU11" s="8">
        <v>1087149.7061999999</v>
      </c>
      <c r="AV11" s="8">
        <v>1084172.320543</v>
      </c>
      <c r="AW11" s="8">
        <v>1080840.9481279999</v>
      </c>
      <c r="AX11" s="8">
        <v>1077311.28113</v>
      </c>
      <c r="AY11" s="8">
        <v>1073882.8884950001</v>
      </c>
      <c r="AZ11" s="8">
        <v>1069742.4395940001</v>
      </c>
      <c r="BA11" s="8">
        <v>1066107.108338</v>
      </c>
      <c r="BB11" s="8">
        <v>1063675.577083</v>
      </c>
      <c r="BC11" s="8">
        <v>1062103.3752520001</v>
      </c>
      <c r="BD11" s="8">
        <v>1062195.7789940001</v>
      </c>
      <c r="BE11" s="8">
        <v>1062145.6903280001</v>
      </c>
      <c r="BF11" s="8">
        <v>1062558.588702</v>
      </c>
      <c r="BG11" s="8">
        <v>1063801.0302810001</v>
      </c>
      <c r="BH11" s="8">
        <v>1068046.4948209999</v>
      </c>
      <c r="BI11" s="8">
        <v>1074018.5708699999</v>
      </c>
      <c r="BJ11" s="8">
        <v>1076429.6302440001</v>
      </c>
      <c r="BK11" s="8">
        <v>1076165.027067</v>
      </c>
      <c r="BL11" s="8">
        <v>1075114.042405</v>
      </c>
      <c r="BM11" s="8">
        <v>1070686.095549</v>
      </c>
      <c r="BN11" s="8">
        <v>1062935.2236659999</v>
      </c>
      <c r="BO11" s="5">
        <v>1054060.196854</v>
      </c>
      <c r="BP11" s="5">
        <v>1044043</v>
      </c>
      <c r="BQ11" s="5">
        <v>1037011</v>
      </c>
      <c r="BR11" s="5">
        <v>1029953</v>
      </c>
      <c r="BS11" s="5">
        <v>1024192</v>
      </c>
      <c r="BT11" s="5">
        <v>1019217</v>
      </c>
      <c r="BU11" s="5">
        <v>1014604</v>
      </c>
      <c r="BV11" s="5">
        <v>1007329</v>
      </c>
      <c r="BW11" s="5">
        <v>1004553</v>
      </c>
      <c r="BX11" s="5">
        <v>1006368</v>
      </c>
      <c r="BY11" s="5">
        <v>1010547</v>
      </c>
      <c r="BZ11" s="5">
        <v>1017755</v>
      </c>
      <c r="CA11" s="5"/>
      <c r="CB11" s="5"/>
      <c r="CC11" s="5"/>
      <c r="CD11" s="5"/>
    </row>
    <row r="12" spans="2:82" x14ac:dyDescent="0.15">
      <c r="B12" s="4" t="s">
        <v>82</v>
      </c>
      <c r="C12" s="8">
        <v>419628</v>
      </c>
      <c r="D12" s="8">
        <v>419698.87116277032</v>
      </c>
      <c r="E12" s="8">
        <v>421125.34928463207</v>
      </c>
      <c r="F12" s="8">
        <v>422768.50158390554</v>
      </c>
      <c r="G12" s="8">
        <v>424722.5829145388</v>
      </c>
      <c r="H12" s="8">
        <v>427001.36399461253</v>
      </c>
      <c r="I12" s="8">
        <v>428491.20504213969</v>
      </c>
      <c r="J12" s="8">
        <v>430809.58157461631</v>
      </c>
      <c r="K12" s="8">
        <v>433466.44491999235</v>
      </c>
      <c r="L12" s="8">
        <v>436483.82263777958</v>
      </c>
      <c r="M12" s="8">
        <v>439908.14896550152</v>
      </c>
      <c r="N12" s="5">
        <v>445851</v>
      </c>
      <c r="O12" s="5">
        <v>454075</v>
      </c>
      <c r="P12" s="5">
        <v>462516</v>
      </c>
      <c r="Q12" s="5">
        <v>471500</v>
      </c>
      <c r="R12" s="5">
        <v>480935</v>
      </c>
      <c r="S12" s="5">
        <v>490692</v>
      </c>
      <c r="T12" s="5">
        <v>500877</v>
      </c>
      <c r="U12" s="5">
        <v>510878</v>
      </c>
      <c r="V12" s="5">
        <v>519857</v>
      </c>
      <c r="W12" s="5">
        <v>528503</v>
      </c>
      <c r="X12" s="8">
        <v>538876.32230500004</v>
      </c>
      <c r="Y12" s="8">
        <v>551333.50270700001</v>
      </c>
      <c r="Z12" s="8">
        <v>564513.68431799999</v>
      </c>
      <c r="AA12" s="8">
        <v>577529.654446</v>
      </c>
      <c r="AB12" s="8">
        <v>590216.73357499996</v>
      </c>
      <c r="AC12" s="8">
        <v>602260.47947400005</v>
      </c>
      <c r="AD12" s="8">
        <v>614247.89377700002</v>
      </c>
      <c r="AE12" s="8">
        <v>625815.74697199999</v>
      </c>
      <c r="AF12" s="8">
        <v>637170.60013699997</v>
      </c>
      <c r="AG12" s="8">
        <v>648207.89836899994</v>
      </c>
      <c r="AH12" s="5">
        <v>658349.54789699998</v>
      </c>
      <c r="AI12" s="5">
        <v>665347.33024200005</v>
      </c>
      <c r="AJ12" s="5">
        <v>670989.08476799994</v>
      </c>
      <c r="AK12" s="5">
        <v>676773.09399800003</v>
      </c>
      <c r="AL12" s="5">
        <v>682575.988855</v>
      </c>
      <c r="AM12" s="5">
        <v>687648.69064599997</v>
      </c>
      <c r="AN12" s="5">
        <v>693001.43283099995</v>
      </c>
      <c r="AO12" s="5">
        <v>698140.08440199995</v>
      </c>
      <c r="AP12" s="5">
        <v>702947.80185699998</v>
      </c>
      <c r="AQ12" s="5">
        <v>706935.51620199997</v>
      </c>
      <c r="AR12" s="5">
        <v>713221.875</v>
      </c>
      <c r="AS12" s="8">
        <v>725837.194915</v>
      </c>
      <c r="AT12" s="8">
        <v>738112.62484099995</v>
      </c>
      <c r="AU12" s="8">
        <v>750043.40602899995</v>
      </c>
      <c r="AV12" s="8">
        <v>761886.44046299998</v>
      </c>
      <c r="AW12" s="8">
        <v>773625.36339800002</v>
      </c>
      <c r="AX12" s="8">
        <v>785791.58189899998</v>
      </c>
      <c r="AY12" s="8">
        <v>798319.002798</v>
      </c>
      <c r="AZ12" s="8">
        <v>810525.90195800003</v>
      </c>
      <c r="BA12" s="8">
        <v>823400.80111899995</v>
      </c>
      <c r="BB12" s="8">
        <v>836906.70027899998</v>
      </c>
      <c r="BC12" s="8">
        <v>866086.99503800005</v>
      </c>
      <c r="BD12" s="8">
        <v>898642.41145799996</v>
      </c>
      <c r="BE12" s="8">
        <v>923983.006543</v>
      </c>
      <c r="BF12" s="8">
        <v>954611.64831600001</v>
      </c>
      <c r="BG12" s="8">
        <v>987203.42542999994</v>
      </c>
      <c r="BH12" s="8">
        <v>1025216.172283</v>
      </c>
      <c r="BI12" s="8">
        <v>1057439.5039530001</v>
      </c>
      <c r="BJ12" s="8">
        <v>1078053.1499290001</v>
      </c>
      <c r="BK12" s="8">
        <v>1087640.0135250001</v>
      </c>
      <c r="BL12" s="8">
        <v>1095456.0243279999</v>
      </c>
      <c r="BM12" s="8">
        <v>1104322.2035010001</v>
      </c>
      <c r="BN12" s="8">
        <v>1112735.8305559999</v>
      </c>
      <c r="BO12" s="5">
        <v>1120469.5193650001</v>
      </c>
      <c r="BP12" s="5">
        <v>1129743</v>
      </c>
      <c r="BQ12" s="5">
        <v>1143276</v>
      </c>
      <c r="BR12" s="5">
        <v>1157977</v>
      </c>
      <c r="BS12" s="5">
        <v>1175745</v>
      </c>
      <c r="BT12" s="5">
        <v>1166084</v>
      </c>
      <c r="BU12" s="5">
        <v>1179492</v>
      </c>
      <c r="BV12" s="5">
        <v>1182298</v>
      </c>
      <c r="BW12" s="5">
        <v>1199002</v>
      </c>
      <c r="BX12" s="5">
        <v>1222509</v>
      </c>
      <c r="BY12" s="5">
        <v>1241571</v>
      </c>
      <c r="BZ12" s="5">
        <v>1257667</v>
      </c>
      <c r="CA12" s="5"/>
      <c r="CB12" s="5"/>
      <c r="CC12" s="5"/>
      <c r="CD12" s="5"/>
    </row>
    <row r="13" spans="2:82" x14ac:dyDescent="0.15">
      <c r="B13" s="4" t="s">
        <v>83</v>
      </c>
      <c r="C13" s="8">
        <v>807773</v>
      </c>
      <c r="D13" s="8">
        <v>814789.27220303239</v>
      </c>
      <c r="E13" s="8">
        <v>828526.1382384632</v>
      </c>
      <c r="F13" s="8">
        <v>843559.12769781996</v>
      </c>
      <c r="G13" s="8">
        <v>857736.18995830882</v>
      </c>
      <c r="H13" s="8">
        <v>873154.93055275746</v>
      </c>
      <c r="I13" s="8">
        <v>888867.41343451431</v>
      </c>
      <c r="J13" s="8">
        <v>903741.07700696948</v>
      </c>
      <c r="K13" s="8">
        <v>918350.73201765679</v>
      </c>
      <c r="L13" s="8">
        <v>935504.14813805372</v>
      </c>
      <c r="M13" s="8">
        <v>955325.99566361704</v>
      </c>
      <c r="N13" s="5">
        <v>973464</v>
      </c>
      <c r="O13" s="5">
        <v>987917</v>
      </c>
      <c r="P13" s="5">
        <v>1002734</v>
      </c>
      <c r="Q13" s="5">
        <v>1018613</v>
      </c>
      <c r="R13" s="5">
        <v>1035345</v>
      </c>
      <c r="S13" s="5">
        <v>1052645</v>
      </c>
      <c r="T13" s="5">
        <v>1070736</v>
      </c>
      <c r="U13" s="5">
        <v>1088298</v>
      </c>
      <c r="V13" s="5">
        <v>1103563</v>
      </c>
      <c r="W13" s="5">
        <v>1118006</v>
      </c>
      <c r="X13" s="8">
        <v>1137535.6536399999</v>
      </c>
      <c r="Y13" s="8">
        <v>1163727.1505700001</v>
      </c>
      <c r="Z13" s="8">
        <v>1189658.4495600001</v>
      </c>
      <c r="AA13" s="8">
        <v>1215972.1463820001</v>
      </c>
      <c r="AB13" s="8">
        <v>1240776.6694799999</v>
      </c>
      <c r="AC13" s="8">
        <v>1264732.4454679999</v>
      </c>
      <c r="AD13" s="8">
        <v>1287897.8822319999</v>
      </c>
      <c r="AE13" s="8">
        <v>1310487.7978409999</v>
      </c>
      <c r="AF13" s="8">
        <v>1331886.4260229999</v>
      </c>
      <c r="AG13" s="8">
        <v>1352836.064095</v>
      </c>
      <c r="AH13" s="5">
        <v>1373113.7322569999</v>
      </c>
      <c r="AI13" s="5">
        <v>1389724.996572</v>
      </c>
      <c r="AJ13" s="5">
        <v>1404314.0046870001</v>
      </c>
      <c r="AK13" s="5">
        <v>1418604.1273169999</v>
      </c>
      <c r="AL13" s="5">
        <v>1431156.977612</v>
      </c>
      <c r="AM13" s="5">
        <v>1443288.6412470001</v>
      </c>
      <c r="AN13" s="5">
        <v>1455615.2928259999</v>
      </c>
      <c r="AO13" s="5">
        <v>1466637.009022</v>
      </c>
      <c r="AP13" s="5">
        <v>1477658.4281270001</v>
      </c>
      <c r="AQ13" s="5">
        <v>1487752.230495</v>
      </c>
      <c r="AR13" s="5">
        <v>1500257.25</v>
      </c>
      <c r="AS13" s="8">
        <v>1520079.9830509999</v>
      </c>
      <c r="AT13" s="8">
        <v>1539581.019907</v>
      </c>
      <c r="AU13" s="8">
        <v>1558302.186029</v>
      </c>
      <c r="AV13" s="8">
        <v>1576857.9899299999</v>
      </c>
      <c r="AW13" s="8">
        <v>1594987.0516689999</v>
      </c>
      <c r="AX13" s="8">
        <v>1613099.0592209999</v>
      </c>
      <c r="AY13" s="8">
        <v>1631003.5840179999</v>
      </c>
      <c r="AZ13" s="8">
        <v>1648960.6970490001</v>
      </c>
      <c r="BA13" s="8">
        <v>1667449.4892229999</v>
      </c>
      <c r="BB13" s="8">
        <v>1687310.372306</v>
      </c>
      <c r="BC13" s="8">
        <v>1730673.1085089999</v>
      </c>
      <c r="BD13" s="8">
        <v>1779468.2540829999</v>
      </c>
      <c r="BE13" s="8">
        <v>1826843.169973</v>
      </c>
      <c r="BF13" s="8">
        <v>1876368.3854080001</v>
      </c>
      <c r="BG13" s="8">
        <v>1921846.672429</v>
      </c>
      <c r="BH13" s="8">
        <v>1967965.8515910001</v>
      </c>
      <c r="BI13" s="8">
        <v>2009965.2343659999</v>
      </c>
      <c r="BJ13" s="8">
        <v>2034165.0134070001</v>
      </c>
      <c r="BK13" s="8">
        <v>2053116.3325189999</v>
      </c>
      <c r="BL13" s="8">
        <v>2073984.7257010001</v>
      </c>
      <c r="BM13" s="8">
        <v>2092826.467685</v>
      </c>
      <c r="BN13" s="8">
        <v>2108461.7516390001</v>
      </c>
      <c r="BO13" s="5">
        <v>2118422.881759</v>
      </c>
      <c r="BP13" s="5">
        <v>2127770</v>
      </c>
      <c r="BQ13" s="5">
        <v>2142250</v>
      </c>
      <c r="BR13" s="5">
        <v>2163089</v>
      </c>
      <c r="BS13" s="5">
        <v>2188314</v>
      </c>
      <c r="BT13" s="5">
        <v>2163045</v>
      </c>
      <c r="BU13" s="5">
        <v>2180408</v>
      </c>
      <c r="BV13" s="5">
        <v>2176916</v>
      </c>
      <c r="BW13" s="5">
        <v>2197327</v>
      </c>
      <c r="BX13" s="5">
        <v>2224285</v>
      </c>
      <c r="BY13" s="5">
        <v>2246943</v>
      </c>
      <c r="BZ13" s="5">
        <v>2265555</v>
      </c>
      <c r="CA13" s="5"/>
      <c r="CB13" s="5"/>
      <c r="CC13" s="5"/>
      <c r="CD13" s="5"/>
    </row>
    <row r="14" spans="2:82" x14ac:dyDescent="0.15">
      <c r="B14" s="4" t="s">
        <v>84</v>
      </c>
      <c r="C14" s="8">
        <v>405420</v>
      </c>
      <c r="D14" s="8">
        <v>405956.15575068066</v>
      </c>
      <c r="E14" s="8">
        <v>408387.29771014216</v>
      </c>
      <c r="F14" s="8">
        <v>410972.78790874057</v>
      </c>
      <c r="G14" s="8">
        <v>413750.68504340778</v>
      </c>
      <c r="H14" s="8">
        <v>416103.87788364943</v>
      </c>
      <c r="I14" s="8">
        <v>418382.1861922064</v>
      </c>
      <c r="J14" s="8">
        <v>421573.25445298455</v>
      </c>
      <c r="K14" s="8">
        <v>424604.98838808492</v>
      </c>
      <c r="L14" s="8">
        <v>427868.79350059712</v>
      </c>
      <c r="M14" s="8">
        <v>430892.66538425506</v>
      </c>
      <c r="N14" s="5">
        <v>433877</v>
      </c>
      <c r="O14" s="5">
        <v>437232</v>
      </c>
      <c r="P14" s="5">
        <v>440678</v>
      </c>
      <c r="Q14" s="5">
        <v>444512</v>
      </c>
      <c r="R14" s="5">
        <v>448639</v>
      </c>
      <c r="S14" s="5">
        <v>452928</v>
      </c>
      <c r="T14" s="5">
        <v>457469</v>
      </c>
      <c r="U14" s="5">
        <v>461696</v>
      </c>
      <c r="V14" s="5">
        <v>464871</v>
      </c>
      <c r="W14" s="5">
        <v>467631</v>
      </c>
      <c r="X14" s="8">
        <v>470990.02274599997</v>
      </c>
      <c r="Y14" s="8">
        <v>475196.74291199999</v>
      </c>
      <c r="Z14" s="8">
        <v>479530.79076100001</v>
      </c>
      <c r="AA14" s="8">
        <v>484006.733183</v>
      </c>
      <c r="AB14" s="8">
        <v>488414.97902199998</v>
      </c>
      <c r="AC14" s="8">
        <v>493152.958575</v>
      </c>
      <c r="AD14" s="8">
        <v>498031.457031</v>
      </c>
      <c r="AE14" s="8">
        <v>502915.72434299998</v>
      </c>
      <c r="AF14" s="8">
        <v>507173.230224</v>
      </c>
      <c r="AG14" s="8">
        <v>510845.23717600002</v>
      </c>
      <c r="AH14" s="5">
        <v>514403.43434500002</v>
      </c>
      <c r="AI14" s="5">
        <v>517854.74002999999</v>
      </c>
      <c r="AJ14" s="5">
        <v>520506.21561399999</v>
      </c>
      <c r="AK14" s="5">
        <v>522629.85423400003</v>
      </c>
      <c r="AL14" s="5">
        <v>524257.64459799998</v>
      </c>
      <c r="AM14" s="5">
        <v>525375.74152200005</v>
      </c>
      <c r="AN14" s="5">
        <v>526694.304046</v>
      </c>
      <c r="AO14" s="5">
        <v>527324.41460599995</v>
      </c>
      <c r="AP14" s="5">
        <v>527551.20467300003</v>
      </c>
      <c r="AQ14" s="5">
        <v>527514.89756499999</v>
      </c>
      <c r="AR14" s="5">
        <v>527769.96875</v>
      </c>
      <c r="AS14" s="8">
        <v>529021.90889800002</v>
      </c>
      <c r="AT14" s="8">
        <v>530068.22256799997</v>
      </c>
      <c r="AU14" s="8">
        <v>530939.96096699999</v>
      </c>
      <c r="AV14" s="8">
        <v>531336.272275</v>
      </c>
      <c r="AW14" s="8">
        <v>531731.44281799998</v>
      </c>
      <c r="AX14" s="8">
        <v>532231.08823899995</v>
      </c>
      <c r="AY14" s="8">
        <v>532690.96754099999</v>
      </c>
      <c r="AZ14" s="8">
        <v>533043.80080900004</v>
      </c>
      <c r="BA14" s="8">
        <v>533568.36669499998</v>
      </c>
      <c r="BB14" s="8">
        <v>534572.24167500006</v>
      </c>
      <c r="BC14" s="8">
        <v>538550.067316</v>
      </c>
      <c r="BD14" s="8">
        <v>544886.85243600002</v>
      </c>
      <c r="BE14" s="8">
        <v>550972.26030800003</v>
      </c>
      <c r="BF14" s="8">
        <v>557962.486668</v>
      </c>
      <c r="BG14" s="8">
        <v>564188.07307599997</v>
      </c>
      <c r="BH14" s="8">
        <v>572556.76173799997</v>
      </c>
      <c r="BI14" s="8">
        <v>581159.71101500001</v>
      </c>
      <c r="BJ14" s="8">
        <v>586777.96960700001</v>
      </c>
      <c r="BK14" s="8">
        <v>589603.20923299994</v>
      </c>
      <c r="BL14" s="8">
        <v>591564.45936600002</v>
      </c>
      <c r="BM14" s="8">
        <v>591082.54799999995</v>
      </c>
      <c r="BN14" s="8">
        <v>588538.41091400001</v>
      </c>
      <c r="BO14" s="5">
        <v>586239.508241</v>
      </c>
      <c r="BP14" s="5">
        <v>583549</v>
      </c>
      <c r="BQ14" s="5">
        <v>581421</v>
      </c>
      <c r="BR14" s="5">
        <v>580927</v>
      </c>
      <c r="BS14" s="5">
        <v>580971</v>
      </c>
      <c r="BT14" s="5">
        <v>582260</v>
      </c>
      <c r="BU14" s="5">
        <v>583107</v>
      </c>
      <c r="BV14" s="5">
        <v>584569</v>
      </c>
      <c r="BW14" s="5">
        <v>586319</v>
      </c>
      <c r="BX14" s="5">
        <v>588662</v>
      </c>
      <c r="BY14" s="5">
        <v>591395</v>
      </c>
      <c r="BZ14" s="5">
        <v>594803</v>
      </c>
      <c r="CA14" s="5"/>
      <c r="CB14" s="5"/>
      <c r="CC14" s="5"/>
      <c r="CD14" s="5"/>
    </row>
    <row r="15" spans="2:82" x14ac:dyDescent="0.15">
      <c r="B15" s="4" t="s">
        <v>85</v>
      </c>
      <c r="C15" s="8">
        <v>2884540</v>
      </c>
      <c r="D15" s="8">
        <v>2883810.9391569044</v>
      </c>
      <c r="E15" s="8">
        <v>2888116.7430572165</v>
      </c>
      <c r="F15" s="8">
        <v>2893771.7003340721</v>
      </c>
      <c r="G15" s="8">
        <v>2898722.0916521917</v>
      </c>
      <c r="H15" s="8">
        <v>2902371.9072681591</v>
      </c>
      <c r="I15" s="8">
        <v>2903792.8375770729</v>
      </c>
      <c r="J15" s="8">
        <v>2907155.9792976142</v>
      </c>
      <c r="K15" s="8">
        <v>2909320.1488195299</v>
      </c>
      <c r="L15" s="8">
        <v>2911229.3553948863</v>
      </c>
      <c r="M15" s="8">
        <v>2914510.9826901774</v>
      </c>
      <c r="N15" s="5">
        <v>2902169</v>
      </c>
      <c r="O15" s="5">
        <v>2873850</v>
      </c>
      <c r="P15" s="5">
        <v>2846520</v>
      </c>
      <c r="Q15" s="5">
        <v>2822049</v>
      </c>
      <c r="R15" s="5">
        <v>2799702</v>
      </c>
      <c r="S15" s="5">
        <v>2778585</v>
      </c>
      <c r="T15" s="5">
        <v>2759207</v>
      </c>
      <c r="U15" s="5">
        <v>2738121</v>
      </c>
      <c r="V15" s="5">
        <v>2711124</v>
      </c>
      <c r="W15" s="5">
        <v>2682192</v>
      </c>
      <c r="X15" s="8">
        <v>2664412.9909259998</v>
      </c>
      <c r="Y15" s="8">
        <v>2657613.5227330001</v>
      </c>
      <c r="Z15" s="8">
        <v>2650564.0920750001</v>
      </c>
      <c r="AA15" s="8">
        <v>2643135.259445</v>
      </c>
      <c r="AB15" s="8">
        <v>2634812.858331</v>
      </c>
      <c r="AC15" s="8">
        <v>2626675.8054300002</v>
      </c>
      <c r="AD15" s="8">
        <v>2618972.1665719999</v>
      </c>
      <c r="AE15" s="8">
        <v>2610537.2374339998</v>
      </c>
      <c r="AF15" s="8">
        <v>2601604.7081030002</v>
      </c>
      <c r="AG15" s="8">
        <v>2591419.5793150002</v>
      </c>
      <c r="AH15" s="5">
        <v>2585183.509848</v>
      </c>
      <c r="AI15" s="5">
        <v>2589199.5378640001</v>
      </c>
      <c r="AJ15" s="5">
        <v>2589991.8810000001</v>
      </c>
      <c r="AK15" s="5">
        <v>2590020.5653960002</v>
      </c>
      <c r="AL15" s="5">
        <v>2588079.064516</v>
      </c>
      <c r="AM15" s="5">
        <v>2583784.015774</v>
      </c>
      <c r="AN15" s="5">
        <v>2579204.4588190001</v>
      </c>
      <c r="AO15" s="5">
        <v>2572431.8245979999</v>
      </c>
      <c r="AP15" s="5">
        <v>2564070.6919450001</v>
      </c>
      <c r="AQ15" s="5">
        <v>2554037.5601659999</v>
      </c>
      <c r="AR15" s="5">
        <v>2544223.75</v>
      </c>
      <c r="AS15" s="8">
        <v>2538292.9322029999</v>
      </c>
      <c r="AT15" s="8">
        <v>2531943.6503829998</v>
      </c>
      <c r="AU15" s="8">
        <v>2524676.9297810001</v>
      </c>
      <c r="AV15" s="8">
        <v>2516362.43493</v>
      </c>
      <c r="AW15" s="8">
        <v>2507360.4654990002</v>
      </c>
      <c r="AX15" s="8">
        <v>2498398.8566700001</v>
      </c>
      <c r="AY15" s="8">
        <v>2488329.2643289999</v>
      </c>
      <c r="AZ15" s="8">
        <v>2477489.3497339999</v>
      </c>
      <c r="BA15" s="8">
        <v>2467686.0180310002</v>
      </c>
      <c r="BB15" s="8">
        <v>2459039.104508</v>
      </c>
      <c r="BC15" s="8">
        <v>2458041.838649</v>
      </c>
      <c r="BD15" s="8">
        <v>2467428.7111880002</v>
      </c>
      <c r="BE15" s="8">
        <v>2475273.7910730001</v>
      </c>
      <c r="BF15" s="8">
        <v>2487532.6997500001</v>
      </c>
      <c r="BG15" s="8">
        <v>2502597.998445</v>
      </c>
      <c r="BH15" s="8">
        <v>2528371.9430459999</v>
      </c>
      <c r="BI15" s="8">
        <v>2546404.702362</v>
      </c>
      <c r="BJ15" s="8">
        <v>2547569.4841479999</v>
      </c>
      <c r="BK15" s="8">
        <v>2545387.0944050001</v>
      </c>
      <c r="BL15" s="8">
        <v>2541364.4322830001</v>
      </c>
      <c r="BM15" s="8">
        <v>2526973.369554</v>
      </c>
      <c r="BN15" s="8">
        <v>2506319.7034729999</v>
      </c>
      <c r="BO15" s="5">
        <v>2485334.9353900002</v>
      </c>
      <c r="BP15" s="5">
        <v>2464417</v>
      </c>
      <c r="BQ15" s="5">
        <v>2444061</v>
      </c>
      <c r="BR15" s="5">
        <v>2423340</v>
      </c>
      <c r="BS15" s="5">
        <v>2410369</v>
      </c>
      <c r="BT15" s="5">
        <v>2400492</v>
      </c>
      <c r="BU15" s="5">
        <v>2389195</v>
      </c>
      <c r="BV15" s="5">
        <v>2376735</v>
      </c>
      <c r="BW15" s="5">
        <v>2378252</v>
      </c>
      <c r="BX15" s="5">
        <v>2385360</v>
      </c>
      <c r="BY15" s="5">
        <v>2392231</v>
      </c>
      <c r="BZ15" s="5">
        <v>2408383</v>
      </c>
      <c r="CA15" s="5"/>
      <c r="CB15" s="5"/>
      <c r="CC15" s="5"/>
      <c r="CD15" s="5"/>
    </row>
    <row r="16" spans="2:82" x14ac:dyDescent="0.15">
      <c r="B16" s="4" t="s">
        <v>86</v>
      </c>
      <c r="C16" s="8">
        <v>2059659</v>
      </c>
      <c r="D16" s="8">
        <v>2055648.0555137699</v>
      </c>
      <c r="E16" s="8">
        <v>2052452.3993772529</v>
      </c>
      <c r="F16" s="8">
        <v>2049757.8293133257</v>
      </c>
      <c r="G16" s="8">
        <v>2044950.9795847372</v>
      </c>
      <c r="H16" s="8">
        <v>2039379.5119407447</v>
      </c>
      <c r="I16" s="8">
        <v>2032442.5036901084</v>
      </c>
      <c r="J16" s="8">
        <v>2027120.4572604392</v>
      </c>
      <c r="K16" s="8">
        <v>2022512.2339345345</v>
      </c>
      <c r="L16" s="8">
        <v>2019223.8845296088</v>
      </c>
      <c r="M16" s="8">
        <v>2017043.682941335</v>
      </c>
      <c r="N16" s="5">
        <v>1999712</v>
      </c>
      <c r="O16" s="5">
        <v>1968447</v>
      </c>
      <c r="P16" s="5">
        <v>1938030</v>
      </c>
      <c r="Q16" s="5">
        <v>1909716</v>
      </c>
      <c r="R16" s="5">
        <v>1882972</v>
      </c>
      <c r="S16" s="5">
        <v>1857178</v>
      </c>
      <c r="T16" s="5">
        <v>1832656</v>
      </c>
      <c r="U16" s="5">
        <v>1807119</v>
      </c>
      <c r="V16" s="5">
        <v>1777826</v>
      </c>
      <c r="W16" s="5">
        <v>1747448</v>
      </c>
      <c r="X16" s="8">
        <v>1728133.061066</v>
      </c>
      <c r="Y16" s="8">
        <v>1719898.441573</v>
      </c>
      <c r="Z16" s="8">
        <v>1712421.2334700001</v>
      </c>
      <c r="AA16" s="8">
        <v>1704434.5498200001</v>
      </c>
      <c r="AB16" s="8">
        <v>1695783.6900839999</v>
      </c>
      <c r="AC16" s="8">
        <v>1688132.9938719999</v>
      </c>
      <c r="AD16" s="8">
        <v>1680223.095861</v>
      </c>
      <c r="AE16" s="8">
        <v>1671692.791733</v>
      </c>
      <c r="AF16" s="8">
        <v>1663389.582584</v>
      </c>
      <c r="AG16" s="8">
        <v>1655091.807644</v>
      </c>
      <c r="AH16" s="5">
        <v>1650564.3074050001</v>
      </c>
      <c r="AI16" s="5">
        <v>1655125.609308</v>
      </c>
      <c r="AJ16" s="5">
        <v>1657403.135947</v>
      </c>
      <c r="AK16" s="5">
        <v>1659864.2810569999</v>
      </c>
      <c r="AL16" s="5">
        <v>1661017.8270709999</v>
      </c>
      <c r="AM16" s="5">
        <v>1660705.629097</v>
      </c>
      <c r="AN16" s="5">
        <v>1661427.2352410001</v>
      </c>
      <c r="AO16" s="5">
        <v>1661544.740433</v>
      </c>
      <c r="AP16" s="5">
        <v>1660617.5526779999</v>
      </c>
      <c r="AQ16" s="5">
        <v>1659674.0869460001</v>
      </c>
      <c r="AR16" s="5">
        <v>1662198.28125</v>
      </c>
      <c r="AS16" s="8">
        <v>1672772.8877119999</v>
      </c>
      <c r="AT16" s="8">
        <v>1683392.200282</v>
      </c>
      <c r="AU16" s="8">
        <v>1693195.817949</v>
      </c>
      <c r="AV16" s="8">
        <v>1702854.7973239999</v>
      </c>
      <c r="AW16" s="8">
        <v>1711775.1766909999</v>
      </c>
      <c r="AX16" s="8">
        <v>1720738.1629600001</v>
      </c>
      <c r="AY16" s="8">
        <v>1729304.8778639999</v>
      </c>
      <c r="AZ16" s="8">
        <v>1737393.349798</v>
      </c>
      <c r="BA16" s="8">
        <v>1746736.4206679999</v>
      </c>
      <c r="BB16" s="8">
        <v>1756627.055165</v>
      </c>
      <c r="BC16" s="8">
        <v>1777824.648938</v>
      </c>
      <c r="BD16" s="8">
        <v>1814956.377325</v>
      </c>
      <c r="BE16" s="8">
        <v>1849739.191534</v>
      </c>
      <c r="BF16" s="8">
        <v>1895152.3777620001</v>
      </c>
      <c r="BG16" s="8">
        <v>1941223.6545559999</v>
      </c>
      <c r="BH16" s="8">
        <v>2003263.7335069999</v>
      </c>
      <c r="BI16" s="8">
        <v>2050523.573991</v>
      </c>
      <c r="BJ16" s="8">
        <v>2075853.4401459999</v>
      </c>
      <c r="BK16" s="8">
        <v>2090565.7830119999</v>
      </c>
      <c r="BL16" s="8">
        <v>2103317.072834</v>
      </c>
      <c r="BM16" s="8">
        <v>2099405.3969009998</v>
      </c>
      <c r="BN16" s="8">
        <v>2083588.158724</v>
      </c>
      <c r="BO16" s="5">
        <v>2067579.6830440001</v>
      </c>
      <c r="BP16" s="5">
        <v>2054036</v>
      </c>
      <c r="BQ16" s="5">
        <v>2043263</v>
      </c>
      <c r="BR16" s="5">
        <v>2033058</v>
      </c>
      <c r="BS16" s="5">
        <v>2030260</v>
      </c>
      <c r="BT16" s="5">
        <v>2040679</v>
      </c>
      <c r="BU16" s="5">
        <v>2045920</v>
      </c>
      <c r="BV16" s="5">
        <v>2050861</v>
      </c>
      <c r="BW16" s="5">
        <v>2069351</v>
      </c>
      <c r="BX16" s="5">
        <v>2092447</v>
      </c>
      <c r="BY16" s="5">
        <v>2113135</v>
      </c>
      <c r="BZ16" s="5">
        <v>2138516</v>
      </c>
      <c r="CA16" s="5"/>
      <c r="CB16" s="5"/>
      <c r="CC16" s="5"/>
      <c r="CD16" s="5"/>
    </row>
    <row r="17" spans="2:82" x14ac:dyDescent="0.15">
      <c r="B17" s="4" t="s">
        <v>87</v>
      </c>
      <c r="C17" s="8">
        <v>3218596</v>
      </c>
      <c r="D17" s="8">
        <v>3235577.8415785003</v>
      </c>
      <c r="E17" s="8">
        <v>3288733.7070027259</v>
      </c>
      <c r="F17" s="8">
        <v>3344023.1085917093</v>
      </c>
      <c r="G17" s="8">
        <v>3407152.3349196846</v>
      </c>
      <c r="H17" s="8">
        <v>3472026.7006345415</v>
      </c>
      <c r="I17" s="8">
        <v>3533218.6839200719</v>
      </c>
      <c r="J17" s="8">
        <v>3603206.6613749294</v>
      </c>
      <c r="K17" s="8">
        <v>3678182.4965693303</v>
      </c>
      <c r="L17" s="8">
        <v>3761928.1702794842</v>
      </c>
      <c r="M17" s="8">
        <v>3844843.6481641647</v>
      </c>
      <c r="N17" s="5">
        <v>3940705</v>
      </c>
      <c r="O17" s="5">
        <v>4046330</v>
      </c>
      <c r="P17" s="5">
        <v>4155730</v>
      </c>
      <c r="Q17" s="5">
        <v>4271942</v>
      </c>
      <c r="R17" s="5">
        <v>4394283</v>
      </c>
      <c r="S17" s="5">
        <v>4521722</v>
      </c>
      <c r="T17" s="5">
        <v>4655380</v>
      </c>
      <c r="U17" s="5">
        <v>4789640</v>
      </c>
      <c r="V17" s="5">
        <v>4916596</v>
      </c>
      <c r="W17" s="5">
        <v>5042609</v>
      </c>
      <c r="X17" s="8">
        <v>5148075.0481390003</v>
      </c>
      <c r="Y17" s="8">
        <v>5233640.2824689997</v>
      </c>
      <c r="Z17" s="8">
        <v>5322842.5493590003</v>
      </c>
      <c r="AA17" s="8">
        <v>5412019.386961</v>
      </c>
      <c r="AB17" s="8">
        <v>5505608.7362409998</v>
      </c>
      <c r="AC17" s="8">
        <v>5593514.3956019999</v>
      </c>
      <c r="AD17" s="8">
        <v>5680683.0045079999</v>
      </c>
      <c r="AE17" s="8">
        <v>5764808.3569900002</v>
      </c>
      <c r="AF17" s="8">
        <v>5840669.0394470003</v>
      </c>
      <c r="AG17" s="8">
        <v>5911166.9581709998</v>
      </c>
      <c r="AH17" s="5">
        <v>5964917.9712039996</v>
      </c>
      <c r="AI17" s="5">
        <v>5988997.2763259998</v>
      </c>
      <c r="AJ17" s="5">
        <v>6005470.3321070001</v>
      </c>
      <c r="AK17" s="5">
        <v>6019648.5341259995</v>
      </c>
      <c r="AL17" s="5">
        <v>6035598.1789659997</v>
      </c>
      <c r="AM17" s="5">
        <v>6046348.0549389999</v>
      </c>
      <c r="AN17" s="5">
        <v>6056162.2824849999</v>
      </c>
      <c r="AO17" s="5">
        <v>6062044.8121769996</v>
      </c>
      <c r="AP17" s="5">
        <v>6063531.5252590002</v>
      </c>
      <c r="AQ17" s="5">
        <v>6062271.4346380001</v>
      </c>
      <c r="AR17" s="5">
        <v>6068572.34375</v>
      </c>
      <c r="AS17" s="8">
        <v>6095471.0021179998</v>
      </c>
      <c r="AT17" s="8">
        <v>6122943.9668509997</v>
      </c>
      <c r="AU17" s="8">
        <v>6149145.3767860001</v>
      </c>
      <c r="AV17" s="8">
        <v>6171633.674629</v>
      </c>
      <c r="AW17" s="8">
        <v>6195648.8372820001</v>
      </c>
      <c r="AX17" s="8">
        <v>6219644.4324470004</v>
      </c>
      <c r="AY17" s="8">
        <v>6244533.021617</v>
      </c>
      <c r="AZ17" s="8">
        <v>6268277.2680710005</v>
      </c>
      <c r="BA17" s="8">
        <v>6297174.5947390003</v>
      </c>
      <c r="BB17" s="8">
        <v>6330926.6486870004</v>
      </c>
      <c r="BC17" s="8">
        <v>6470115.9416399999</v>
      </c>
      <c r="BD17" s="8">
        <v>6639074.1101139998</v>
      </c>
      <c r="BE17" s="8">
        <v>6782263.1947999997</v>
      </c>
      <c r="BF17" s="8">
        <v>6944210.8918629996</v>
      </c>
      <c r="BG17" s="8">
        <v>7076682.1835139999</v>
      </c>
      <c r="BH17" s="8">
        <v>7232347.7816049997</v>
      </c>
      <c r="BI17" s="8">
        <v>7377107.4257380003</v>
      </c>
      <c r="BJ17" s="8">
        <v>7447271.7621419998</v>
      </c>
      <c r="BK17" s="8">
        <v>7477256.8623599997</v>
      </c>
      <c r="BL17" s="8">
        <v>7504024.0487529999</v>
      </c>
      <c r="BM17" s="8">
        <v>7496368.7349749999</v>
      </c>
      <c r="BN17" s="8">
        <v>7443574.3213470001</v>
      </c>
      <c r="BO17" s="5">
        <v>7399600.8622420002</v>
      </c>
      <c r="BP17" s="5">
        <v>7396117</v>
      </c>
      <c r="BQ17" s="5">
        <v>7416448</v>
      </c>
      <c r="BR17" s="5">
        <v>7450371</v>
      </c>
      <c r="BS17" s="5">
        <v>7516151</v>
      </c>
      <c r="BT17" s="5">
        <v>7672980</v>
      </c>
      <c r="BU17" s="5">
        <v>7729911</v>
      </c>
      <c r="BV17" s="5">
        <v>7734485</v>
      </c>
      <c r="BW17" s="5">
        <v>7829317</v>
      </c>
      <c r="BX17" s="5">
        <v>7958401</v>
      </c>
      <c r="BY17" s="5">
        <v>8061119</v>
      </c>
      <c r="BZ17" s="5">
        <v>8161273</v>
      </c>
      <c r="CA17" s="5"/>
      <c r="CB17" s="5"/>
      <c r="CC17" s="5"/>
      <c r="CD17" s="5"/>
    </row>
    <row r="18" spans="2:82" x14ac:dyDescent="0.15">
      <c r="B18" s="4" t="s">
        <v>88</v>
      </c>
      <c r="C18" s="8">
        <v>2309254</v>
      </c>
      <c r="D18" s="8">
        <v>2312267.0038910978</v>
      </c>
      <c r="E18" s="8">
        <v>2327297.1158849681</v>
      </c>
      <c r="F18" s="8">
        <v>2342744.2718015863</v>
      </c>
      <c r="G18" s="8">
        <v>2359660.1056544613</v>
      </c>
      <c r="H18" s="8">
        <v>2377507.572957918</v>
      </c>
      <c r="I18" s="8">
        <v>2393051.7156145102</v>
      </c>
      <c r="J18" s="8">
        <v>2412730.0790140312</v>
      </c>
      <c r="K18" s="8">
        <v>2434943.2523331568</v>
      </c>
      <c r="L18" s="8">
        <v>2460296.6674273699</v>
      </c>
      <c r="M18" s="8">
        <v>2486024.9384466456</v>
      </c>
      <c r="N18" s="5">
        <v>2524741</v>
      </c>
      <c r="O18" s="5">
        <v>2576484</v>
      </c>
      <c r="P18" s="5">
        <v>2629707</v>
      </c>
      <c r="Q18" s="5">
        <v>2686272</v>
      </c>
      <c r="R18" s="5">
        <v>2745672</v>
      </c>
      <c r="S18" s="5">
        <v>2807192</v>
      </c>
      <c r="T18" s="5">
        <v>2871464</v>
      </c>
      <c r="U18" s="5">
        <v>2934967</v>
      </c>
      <c r="V18" s="5">
        <v>2992888</v>
      </c>
      <c r="W18" s="5">
        <v>3049157</v>
      </c>
      <c r="X18" s="8">
        <v>3103696.4636519998</v>
      </c>
      <c r="Y18" s="8">
        <v>3157270.9753279998</v>
      </c>
      <c r="Z18" s="8">
        <v>3212953.8881359999</v>
      </c>
      <c r="AA18" s="8">
        <v>3269896.5937299998</v>
      </c>
      <c r="AB18" s="8">
        <v>3327712.4829170001</v>
      </c>
      <c r="AC18" s="8">
        <v>3386630.7861560001</v>
      </c>
      <c r="AD18" s="8">
        <v>3446712.545471</v>
      </c>
      <c r="AE18" s="8">
        <v>3505956.283882</v>
      </c>
      <c r="AF18" s="8">
        <v>3561318.985841</v>
      </c>
      <c r="AG18" s="8">
        <v>3613157.6021449999</v>
      </c>
      <c r="AH18" s="5">
        <v>3658331.7900769999</v>
      </c>
      <c r="AI18" s="5">
        <v>3689737.323564</v>
      </c>
      <c r="AJ18" s="5">
        <v>3714703.3039609999</v>
      </c>
      <c r="AK18" s="5">
        <v>3740036.4481080002</v>
      </c>
      <c r="AL18" s="5">
        <v>3763106.1008640002</v>
      </c>
      <c r="AM18" s="5">
        <v>3782050.8477679999</v>
      </c>
      <c r="AN18" s="5">
        <v>3801859.14989</v>
      </c>
      <c r="AO18" s="5">
        <v>3818594.674323</v>
      </c>
      <c r="AP18" s="5">
        <v>3833931.9955130001</v>
      </c>
      <c r="AQ18" s="5">
        <v>3848311.7818260002</v>
      </c>
      <c r="AR18" s="5">
        <v>3866967.75</v>
      </c>
      <c r="AS18" s="8">
        <v>3896735.8135589999</v>
      </c>
      <c r="AT18" s="8">
        <v>3926893.1623749998</v>
      </c>
      <c r="AU18" s="8">
        <v>3955623.5999139999</v>
      </c>
      <c r="AV18" s="8">
        <v>3982107.8983700001</v>
      </c>
      <c r="AW18" s="8">
        <v>4009218.812163</v>
      </c>
      <c r="AX18" s="8">
        <v>4035409.5111759999</v>
      </c>
      <c r="AY18" s="8">
        <v>4061594.928326</v>
      </c>
      <c r="AZ18" s="8">
        <v>4088151.2380670002</v>
      </c>
      <c r="BA18" s="8">
        <v>4118036.954223</v>
      </c>
      <c r="BB18" s="8">
        <v>4150755.2885560002</v>
      </c>
      <c r="BC18" s="8">
        <v>4254321.3343399996</v>
      </c>
      <c r="BD18" s="8">
        <v>4381642.6697380003</v>
      </c>
      <c r="BE18" s="8">
        <v>4496103.4953450002</v>
      </c>
      <c r="BF18" s="8">
        <v>4625341.3013540003</v>
      </c>
      <c r="BG18" s="8">
        <v>4736677.9677029997</v>
      </c>
      <c r="BH18" s="8">
        <v>4867676.9011509996</v>
      </c>
      <c r="BI18" s="8">
        <v>4959565.3866410004</v>
      </c>
      <c r="BJ18" s="8">
        <v>4984398.3438290004</v>
      </c>
      <c r="BK18" s="8">
        <v>4988922.031188</v>
      </c>
      <c r="BL18" s="8">
        <v>5002121.6513360003</v>
      </c>
      <c r="BM18" s="8">
        <v>4999338.7024680004</v>
      </c>
      <c r="BN18" s="8">
        <v>4967018.8174069999</v>
      </c>
      <c r="BO18" s="5">
        <v>4947346.1048969999</v>
      </c>
      <c r="BP18" s="5">
        <v>4931281</v>
      </c>
      <c r="BQ18" s="5">
        <v>4927857</v>
      </c>
      <c r="BR18" s="5">
        <v>4929936</v>
      </c>
      <c r="BS18" s="5">
        <v>4948458</v>
      </c>
      <c r="BT18" s="5">
        <v>5015051</v>
      </c>
      <c r="BU18" s="5">
        <v>5055729</v>
      </c>
      <c r="BV18" s="5">
        <v>5072694</v>
      </c>
      <c r="BW18" s="5">
        <v>5158046</v>
      </c>
      <c r="BX18" s="5">
        <v>5261489</v>
      </c>
      <c r="BY18" s="5">
        <v>5366621</v>
      </c>
      <c r="BZ18" s="5">
        <v>5477618</v>
      </c>
      <c r="CA18" s="5"/>
      <c r="CB18" s="5"/>
      <c r="CC18" s="5"/>
      <c r="CD18" s="5"/>
    </row>
    <row r="19" spans="2:82" x14ac:dyDescent="0.15">
      <c r="B19" s="4" t="s">
        <v>89</v>
      </c>
      <c r="C19" s="8">
        <v>1365959</v>
      </c>
      <c r="D19" s="8">
        <v>1366963.1660514565</v>
      </c>
      <c r="E19" s="8">
        <v>1371364.1579196416</v>
      </c>
      <c r="F19" s="8">
        <v>1377057.1793951781</v>
      </c>
      <c r="G19" s="8">
        <v>1381747.1768377072</v>
      </c>
      <c r="H19" s="8">
        <v>1385409.8237545453</v>
      </c>
      <c r="I19" s="8">
        <v>1388392.929801336</v>
      </c>
      <c r="J19" s="8">
        <v>1390986.0919958812</v>
      </c>
      <c r="K19" s="8">
        <v>1395017.0330168556</v>
      </c>
      <c r="L19" s="8">
        <v>1399492.2285987111</v>
      </c>
      <c r="M19" s="8">
        <v>1404264.4686313188</v>
      </c>
      <c r="N19" s="5">
        <v>1393273</v>
      </c>
      <c r="O19" s="5">
        <v>1367119</v>
      </c>
      <c r="P19" s="5">
        <v>1341651</v>
      </c>
      <c r="Q19" s="5">
        <v>1317737</v>
      </c>
      <c r="R19" s="5">
        <v>1294992</v>
      </c>
      <c r="S19" s="5">
        <v>1272990</v>
      </c>
      <c r="T19" s="5">
        <v>1251941</v>
      </c>
      <c r="U19" s="5">
        <v>1230286</v>
      </c>
      <c r="V19" s="5">
        <v>1206169</v>
      </c>
      <c r="W19" s="5">
        <v>1181429</v>
      </c>
      <c r="X19" s="8">
        <v>1164747.8669139999</v>
      </c>
      <c r="Y19" s="8">
        <v>1155924.5185499999</v>
      </c>
      <c r="Z19" s="8">
        <v>1146688.8222020001</v>
      </c>
      <c r="AA19" s="8">
        <v>1136760.017918</v>
      </c>
      <c r="AB19" s="8">
        <v>1125586.04575</v>
      </c>
      <c r="AC19" s="8">
        <v>1114819.0237779999</v>
      </c>
      <c r="AD19" s="8">
        <v>1103928.1534909999</v>
      </c>
      <c r="AE19" s="8">
        <v>1092817.741678</v>
      </c>
      <c r="AF19" s="8">
        <v>1082215.9839280001</v>
      </c>
      <c r="AG19" s="8">
        <v>1072065.364668</v>
      </c>
      <c r="AH19" s="5">
        <v>1065608.7467179999</v>
      </c>
      <c r="AI19" s="5">
        <v>1067931.9464499999</v>
      </c>
      <c r="AJ19" s="5">
        <v>1068559.074182</v>
      </c>
      <c r="AK19" s="5">
        <v>1069371.698136</v>
      </c>
      <c r="AL19" s="5">
        <v>1069373.1887950001</v>
      </c>
      <c r="AM19" s="5">
        <v>1068597.400868</v>
      </c>
      <c r="AN19" s="5">
        <v>1068620.169338</v>
      </c>
      <c r="AO19" s="5">
        <v>1067739.432856</v>
      </c>
      <c r="AP19" s="5">
        <v>1065934.1579839999</v>
      </c>
      <c r="AQ19" s="5">
        <v>1063773.034642</v>
      </c>
      <c r="AR19" s="5">
        <v>1062196.21875</v>
      </c>
      <c r="AS19" s="8">
        <v>1063254.2987299999</v>
      </c>
      <c r="AT19" s="8">
        <v>1064339.9533800001</v>
      </c>
      <c r="AU19" s="8">
        <v>1064842.2696110001</v>
      </c>
      <c r="AV19" s="8">
        <v>1064815.5111159999</v>
      </c>
      <c r="AW19" s="8">
        <v>1064225.595828</v>
      </c>
      <c r="AX19" s="8">
        <v>1063282.4539409999</v>
      </c>
      <c r="AY19" s="8">
        <v>1062024.396004</v>
      </c>
      <c r="AZ19" s="8">
        <v>1060196.6066149999</v>
      </c>
      <c r="BA19" s="8">
        <v>1059197.164817</v>
      </c>
      <c r="BB19" s="8">
        <v>1058363.141205</v>
      </c>
      <c r="BC19" s="8">
        <v>1058028.8353840001</v>
      </c>
      <c r="BD19" s="8">
        <v>1062402.28837</v>
      </c>
      <c r="BE19" s="8">
        <v>1066233.5311690001</v>
      </c>
      <c r="BF19" s="8">
        <v>1071979.8799429999</v>
      </c>
      <c r="BG19" s="8">
        <v>1077920.5731200001</v>
      </c>
      <c r="BH19" s="8">
        <v>1085762.7035070001</v>
      </c>
      <c r="BI19" s="8">
        <v>1091507.5002909999</v>
      </c>
      <c r="BJ19" s="8">
        <v>1097126.1497839999</v>
      </c>
      <c r="BK19" s="8">
        <v>1100440.9102459999</v>
      </c>
      <c r="BL19" s="8">
        <v>1103513.6611210001</v>
      </c>
      <c r="BM19" s="8">
        <v>1102017.495102</v>
      </c>
      <c r="BN19" s="8">
        <v>1098248.4923640001</v>
      </c>
      <c r="BO19" s="5">
        <v>1093807.259565</v>
      </c>
      <c r="BP19" s="5">
        <v>1087625</v>
      </c>
      <c r="BQ19" s="5">
        <v>1081074</v>
      </c>
      <c r="BR19" s="5">
        <v>1073146</v>
      </c>
      <c r="BS19" s="5">
        <v>1067018</v>
      </c>
      <c r="BT19" s="5">
        <v>1065607</v>
      </c>
      <c r="BU19" s="5">
        <v>1062460</v>
      </c>
      <c r="BV19" s="5">
        <v>1058385</v>
      </c>
      <c r="BW19" s="5">
        <v>1055080</v>
      </c>
      <c r="BX19" s="5">
        <v>1053870</v>
      </c>
      <c r="BY19" s="5">
        <v>1053034</v>
      </c>
      <c r="BZ19" s="5">
        <v>1053625</v>
      </c>
      <c r="CA19" s="5"/>
      <c r="CB19" s="5"/>
      <c r="CC19" s="5"/>
      <c r="CD19" s="5"/>
    </row>
    <row r="20" spans="2:82" x14ac:dyDescent="0.15">
      <c r="B20" s="4" t="s">
        <v>90</v>
      </c>
      <c r="C20" s="8">
        <v>2701805</v>
      </c>
      <c r="D20" s="8">
        <v>2693083.8975731465</v>
      </c>
      <c r="E20" s="8">
        <v>2690866.2906087907</v>
      </c>
      <c r="F20" s="8">
        <v>2694533.6997338496</v>
      </c>
      <c r="G20" s="8">
        <v>2699506.6897243969</v>
      </c>
      <c r="H20" s="8">
        <v>2698393.0513112852</v>
      </c>
      <c r="I20" s="8">
        <v>2695297.2202584734</v>
      </c>
      <c r="J20" s="8">
        <v>2696134.2094212635</v>
      </c>
      <c r="K20" s="8">
        <v>2698779.7371684695</v>
      </c>
      <c r="L20" s="8">
        <v>2708586.4136549425</v>
      </c>
      <c r="M20" s="8">
        <v>2722438.3214237541</v>
      </c>
      <c r="N20" s="5">
        <v>2727483</v>
      </c>
      <c r="O20" s="5">
        <v>2719829</v>
      </c>
      <c r="P20" s="5">
        <v>2712784</v>
      </c>
      <c r="Q20" s="5">
        <v>2708171</v>
      </c>
      <c r="R20" s="5">
        <v>2705325</v>
      </c>
      <c r="S20" s="5">
        <v>2703416</v>
      </c>
      <c r="T20" s="5">
        <v>2702961</v>
      </c>
      <c r="U20" s="5">
        <v>2700600</v>
      </c>
      <c r="V20" s="5">
        <v>2692114</v>
      </c>
      <c r="W20" s="5">
        <v>2681357</v>
      </c>
      <c r="X20" s="8">
        <v>2680510.978449</v>
      </c>
      <c r="Y20" s="8">
        <v>2692614.4894519998</v>
      </c>
      <c r="Z20" s="8">
        <v>2705935.5363739999</v>
      </c>
      <c r="AA20" s="8">
        <v>2719500.380477</v>
      </c>
      <c r="AB20" s="8">
        <v>2733153.6047950001</v>
      </c>
      <c r="AC20" s="8">
        <v>2747877.6038190001</v>
      </c>
      <c r="AD20" s="8">
        <v>2763010.8966680001</v>
      </c>
      <c r="AE20" s="8">
        <v>2777788.3492970001</v>
      </c>
      <c r="AF20" s="8">
        <v>2791325.6898480002</v>
      </c>
      <c r="AG20" s="8">
        <v>2803362.5150020001</v>
      </c>
      <c r="AH20" s="5">
        <v>2812774.7776939999</v>
      </c>
      <c r="AI20" s="5">
        <v>2813222.9193489999</v>
      </c>
      <c r="AJ20" s="5">
        <v>2810050.9383979999</v>
      </c>
      <c r="AK20" s="5">
        <v>2806317.9216700001</v>
      </c>
      <c r="AL20" s="5">
        <v>2800320.2360129999</v>
      </c>
      <c r="AM20" s="5">
        <v>2790188.4293530001</v>
      </c>
      <c r="AN20" s="5">
        <v>2781543.8254900002</v>
      </c>
      <c r="AO20" s="5">
        <v>2770449.1847859998</v>
      </c>
      <c r="AP20" s="5">
        <v>2757348.7735020001</v>
      </c>
      <c r="AQ20" s="5">
        <v>2743027.1031510001</v>
      </c>
      <c r="AR20" s="5">
        <v>2731598.78125</v>
      </c>
      <c r="AS20" s="8">
        <v>2730411.0741519998</v>
      </c>
      <c r="AT20" s="8">
        <v>2730448.3728120001</v>
      </c>
      <c r="AU20" s="8">
        <v>2728178.8131829998</v>
      </c>
      <c r="AV20" s="8">
        <v>2724690.436218</v>
      </c>
      <c r="AW20" s="8">
        <v>2719126.6425279998</v>
      </c>
      <c r="AX20" s="8">
        <v>2713951.0242099999</v>
      </c>
      <c r="AY20" s="8">
        <v>2709416.7911979998</v>
      </c>
      <c r="AZ20" s="8">
        <v>2704113.2538379999</v>
      </c>
      <c r="BA20" s="8">
        <v>2698952.989205</v>
      </c>
      <c r="BB20" s="8">
        <v>2695999.3973030001</v>
      </c>
      <c r="BC20" s="8">
        <v>2699539.7715059998</v>
      </c>
      <c r="BD20" s="8">
        <v>2707278.0678619999</v>
      </c>
      <c r="BE20" s="8">
        <v>2714068.2358800001</v>
      </c>
      <c r="BF20" s="8">
        <v>2723961.4449</v>
      </c>
      <c r="BG20" s="8">
        <v>2733375.5536679998</v>
      </c>
      <c r="BH20" s="8">
        <v>2747083.558305</v>
      </c>
      <c r="BI20" s="8">
        <v>2759987.7181179998</v>
      </c>
      <c r="BJ20" s="8">
        <v>2769143.1895320001</v>
      </c>
      <c r="BK20" s="8">
        <v>2771750.1929279999</v>
      </c>
      <c r="BL20" s="8">
        <v>2771650.8230300001</v>
      </c>
      <c r="BM20" s="8">
        <v>2765746.6187069998</v>
      </c>
      <c r="BN20" s="8">
        <v>2753229.6158230002</v>
      </c>
      <c r="BO20" s="5">
        <v>2739332.2618669998</v>
      </c>
      <c r="BP20" s="5">
        <v>2725090</v>
      </c>
      <c r="BQ20" s="5">
        <v>2712987</v>
      </c>
      <c r="BR20" s="5">
        <v>2703418</v>
      </c>
      <c r="BS20" s="5">
        <v>2699001</v>
      </c>
      <c r="BT20" s="5">
        <v>2698685</v>
      </c>
      <c r="BU20" s="5">
        <v>2698830</v>
      </c>
      <c r="BV20" s="5">
        <v>2690972</v>
      </c>
      <c r="BW20" s="5">
        <v>2694762</v>
      </c>
      <c r="BX20" s="5">
        <v>2699216</v>
      </c>
      <c r="BY20" s="5">
        <v>2705832</v>
      </c>
      <c r="BZ20" s="5">
        <v>2719518</v>
      </c>
      <c r="CA20" s="5"/>
      <c r="CB20" s="5"/>
      <c r="CC20" s="5"/>
      <c r="CD20" s="5"/>
    </row>
    <row r="21" spans="2:82" x14ac:dyDescent="0.15">
      <c r="B21" s="4" t="s">
        <v>91</v>
      </c>
      <c r="C21" s="8">
        <v>1823410</v>
      </c>
      <c r="D21" s="8">
        <v>1846488.8483062566</v>
      </c>
      <c r="E21" s="8">
        <v>1896585.9439359703</v>
      </c>
      <c r="F21" s="8">
        <v>1950593.5217961259</v>
      </c>
      <c r="G21" s="8">
        <v>2007996.5609830203</v>
      </c>
      <c r="H21" s="8">
        <v>2068709.0491302554</v>
      </c>
      <c r="I21" s="8">
        <v>2133939.4822966936</v>
      </c>
      <c r="J21" s="8">
        <v>2206383.5762206432</v>
      </c>
      <c r="K21" s="8">
        <v>2286778.2513213968</v>
      </c>
      <c r="L21" s="8">
        <v>2371077.3026541597</v>
      </c>
      <c r="M21" s="8">
        <v>2462432.2575249844</v>
      </c>
      <c r="N21" s="5">
        <v>2561230</v>
      </c>
      <c r="O21" s="5">
        <v>2665607</v>
      </c>
      <c r="P21" s="5">
        <v>2774637</v>
      </c>
      <c r="Q21" s="5">
        <v>2890491</v>
      </c>
      <c r="R21" s="5">
        <v>3012915</v>
      </c>
      <c r="S21" s="5">
        <v>3141376</v>
      </c>
      <c r="T21" s="5">
        <v>3276837</v>
      </c>
      <c r="U21" s="5">
        <v>3415477</v>
      </c>
      <c r="V21" s="5">
        <v>3551640</v>
      </c>
      <c r="W21" s="5">
        <v>3689794</v>
      </c>
      <c r="X21" s="8">
        <v>3808046.5132840001</v>
      </c>
      <c r="Y21" s="8">
        <v>3903838.6763229999</v>
      </c>
      <c r="Z21" s="8">
        <v>4000373.2856160002</v>
      </c>
      <c r="AA21" s="8">
        <v>4097162.1670439998</v>
      </c>
      <c r="AB21" s="8">
        <v>4196429.7794199996</v>
      </c>
      <c r="AC21" s="8">
        <v>4293562.9175460003</v>
      </c>
      <c r="AD21" s="8">
        <v>4389356.1886459999</v>
      </c>
      <c r="AE21" s="8">
        <v>4480128.6360879997</v>
      </c>
      <c r="AF21" s="8">
        <v>4563010.1591459997</v>
      </c>
      <c r="AG21" s="8">
        <v>4639535.3059799997</v>
      </c>
      <c r="AH21" s="5">
        <v>4702567.629063</v>
      </c>
      <c r="AI21" s="5">
        <v>4742375.4314519996</v>
      </c>
      <c r="AJ21" s="5">
        <v>4777937.9329030002</v>
      </c>
      <c r="AK21" s="5">
        <v>4810764.4210449997</v>
      </c>
      <c r="AL21" s="5">
        <v>4840564.9735810002</v>
      </c>
      <c r="AM21" s="5">
        <v>4865723.8475670004</v>
      </c>
      <c r="AN21" s="5">
        <v>4890911.187047</v>
      </c>
      <c r="AO21" s="5">
        <v>4911899.4658059999</v>
      </c>
      <c r="AP21" s="5">
        <v>4928967.6838349998</v>
      </c>
      <c r="AQ21" s="5">
        <v>4942229.5542829996</v>
      </c>
      <c r="AR21" s="5">
        <v>4962888.71875</v>
      </c>
      <c r="AS21" s="8">
        <v>5006848.4851700002</v>
      </c>
      <c r="AT21" s="8">
        <v>5052504.3711930001</v>
      </c>
      <c r="AU21" s="8">
        <v>5096044.8943090001</v>
      </c>
      <c r="AV21" s="8">
        <v>5137371.5206939997</v>
      </c>
      <c r="AW21" s="8">
        <v>5178330.8655479997</v>
      </c>
      <c r="AX21" s="8">
        <v>5220731.3325680001</v>
      </c>
      <c r="AY21" s="8">
        <v>5262869.1788990004</v>
      </c>
      <c r="AZ21" s="8">
        <v>5305591.6722879997</v>
      </c>
      <c r="BA21" s="8">
        <v>5353391.4490999999</v>
      </c>
      <c r="BB21" s="8">
        <v>5404959.4622750003</v>
      </c>
      <c r="BC21" s="8">
        <v>5561621.9947429998</v>
      </c>
      <c r="BD21" s="8">
        <v>5708433.3766390001</v>
      </c>
      <c r="BE21" s="8">
        <v>5807962.1666839998</v>
      </c>
      <c r="BF21" s="8">
        <v>5912334.858643</v>
      </c>
      <c r="BG21" s="8">
        <v>6003925.026935</v>
      </c>
      <c r="BH21" s="8">
        <v>6152758.6099619996</v>
      </c>
      <c r="BI21" s="8">
        <v>6283747.0250949999</v>
      </c>
      <c r="BJ21" s="8">
        <v>6354090.8320519999</v>
      </c>
      <c r="BK21" s="8">
        <v>6384357.8120630002</v>
      </c>
      <c r="BL21" s="8">
        <v>6409093.4921669997</v>
      </c>
      <c r="BM21" s="8">
        <v>6426228.674625</v>
      </c>
      <c r="BN21" s="8">
        <v>6392712.7376889996</v>
      </c>
      <c r="BO21" s="5">
        <v>6376748.5182520002</v>
      </c>
      <c r="BP21" s="5">
        <v>6401162</v>
      </c>
      <c r="BQ21" s="5">
        <v>6445484</v>
      </c>
      <c r="BR21" s="5">
        <v>6504797</v>
      </c>
      <c r="BS21" s="5">
        <v>6586681</v>
      </c>
      <c r="BT21" s="5">
        <v>6661366</v>
      </c>
      <c r="BU21" s="5">
        <v>6728831</v>
      </c>
      <c r="BV21" s="5">
        <v>6717668</v>
      </c>
      <c r="BW21" s="5">
        <v>6824710</v>
      </c>
      <c r="BX21" s="5">
        <v>6933145</v>
      </c>
      <c r="BY21" s="5">
        <v>7047812</v>
      </c>
      <c r="BZ21" s="5">
        <v>7148686</v>
      </c>
      <c r="CA21" s="5"/>
      <c r="CB21" s="5"/>
      <c r="CC21" s="5"/>
      <c r="CD21" s="5"/>
    </row>
    <row r="22" spans="2:82" x14ac:dyDescent="0.15">
      <c r="B22" s="4" t="s">
        <v>92</v>
      </c>
      <c r="C22" s="8">
        <v>755850</v>
      </c>
      <c r="D22" s="8">
        <v>757126.56264824595</v>
      </c>
      <c r="E22" s="8">
        <v>761424.77620936849</v>
      </c>
      <c r="F22" s="8">
        <v>766558.69466839929</v>
      </c>
      <c r="G22" s="8">
        <v>770866.04532494524</v>
      </c>
      <c r="H22" s="8">
        <v>774815.70755251986</v>
      </c>
      <c r="I22" s="8">
        <v>778544.21174907312</v>
      </c>
      <c r="J22" s="8">
        <v>783405.24581000709</v>
      </c>
      <c r="K22" s="8">
        <v>788732.51889150974</v>
      </c>
      <c r="L22" s="8">
        <v>794773.54796198977</v>
      </c>
      <c r="M22" s="8">
        <v>800301.63838499575</v>
      </c>
      <c r="N22" s="5">
        <v>804428</v>
      </c>
      <c r="O22" s="5">
        <v>806882</v>
      </c>
      <c r="P22" s="5">
        <v>809459</v>
      </c>
      <c r="Q22" s="5">
        <v>812710</v>
      </c>
      <c r="R22" s="5">
        <v>816445</v>
      </c>
      <c r="S22" s="5">
        <v>820418</v>
      </c>
      <c r="T22" s="5">
        <v>824794</v>
      </c>
      <c r="U22" s="5">
        <v>828547</v>
      </c>
      <c r="V22" s="5">
        <v>830367</v>
      </c>
      <c r="W22" s="5">
        <v>831418</v>
      </c>
      <c r="X22" s="8">
        <v>838154.25297100004</v>
      </c>
      <c r="Y22" s="8">
        <v>850767.64543699997</v>
      </c>
      <c r="Z22" s="8">
        <v>863573.71437099995</v>
      </c>
      <c r="AA22" s="8">
        <v>876597.87920900004</v>
      </c>
      <c r="AB22" s="8">
        <v>889376.68201999995</v>
      </c>
      <c r="AC22" s="8">
        <v>901427.67556500004</v>
      </c>
      <c r="AD22" s="8">
        <v>913717.59266900003</v>
      </c>
      <c r="AE22" s="8">
        <v>926199.05256400001</v>
      </c>
      <c r="AF22" s="8">
        <v>937809.03911400004</v>
      </c>
      <c r="AG22" s="8">
        <v>948490.43359499995</v>
      </c>
      <c r="AH22" s="5">
        <v>959391.84756999998</v>
      </c>
      <c r="AI22" s="5">
        <v>971261.54449600005</v>
      </c>
      <c r="AJ22" s="5">
        <v>981300.82954900002</v>
      </c>
      <c r="AK22" s="5">
        <v>991268.83570399997</v>
      </c>
      <c r="AL22" s="5">
        <v>1000733.855919</v>
      </c>
      <c r="AM22" s="5">
        <v>1008974.56979</v>
      </c>
      <c r="AN22" s="5">
        <v>1017586.622381</v>
      </c>
      <c r="AO22" s="5">
        <v>1026052.109929</v>
      </c>
      <c r="AP22" s="5">
        <v>1033680.284971</v>
      </c>
      <c r="AQ22" s="5">
        <v>1040942.044869</v>
      </c>
      <c r="AR22" s="5">
        <v>1050348.75</v>
      </c>
      <c r="AS22" s="8">
        <v>1065142.830508</v>
      </c>
      <c r="AT22" s="8">
        <v>1079829.42077</v>
      </c>
      <c r="AU22" s="8">
        <v>1093792.520065</v>
      </c>
      <c r="AV22" s="8">
        <v>1107265.0345139999</v>
      </c>
      <c r="AW22" s="8">
        <v>1120945.7343270001</v>
      </c>
      <c r="AX22" s="8">
        <v>1134830.9996569999</v>
      </c>
      <c r="AY22" s="8">
        <v>1148455.447897</v>
      </c>
      <c r="AZ22" s="8">
        <v>1161773.9370579999</v>
      </c>
      <c r="BA22" s="8">
        <v>1176134.7952030001</v>
      </c>
      <c r="BB22" s="8">
        <v>1191814.3988000001</v>
      </c>
      <c r="BC22" s="8">
        <v>1224366.183466</v>
      </c>
      <c r="BD22" s="8">
        <v>1260716.3704599999</v>
      </c>
      <c r="BE22" s="8">
        <v>1291948.2549119999</v>
      </c>
      <c r="BF22" s="8">
        <v>1335287.627876</v>
      </c>
      <c r="BG22" s="8">
        <v>1367430.286996</v>
      </c>
      <c r="BH22" s="8">
        <v>1404885.0673849999</v>
      </c>
      <c r="BI22" s="8">
        <v>1431500.9551289999</v>
      </c>
      <c r="BJ22" s="8">
        <v>1448478.8172289999</v>
      </c>
      <c r="BK22" s="8">
        <v>1456520.737277</v>
      </c>
      <c r="BL22" s="8">
        <v>1461107.0712659999</v>
      </c>
      <c r="BM22" s="8">
        <v>1461255.8587090001</v>
      </c>
      <c r="BN22" s="8">
        <v>1461213.870347</v>
      </c>
      <c r="BO22" s="5">
        <v>1462880.7264050001</v>
      </c>
      <c r="BP22" s="5">
        <v>1464014</v>
      </c>
      <c r="BQ22" s="5">
        <v>1468723</v>
      </c>
      <c r="BR22" s="5">
        <v>1473611</v>
      </c>
      <c r="BS22" s="5">
        <v>1479023</v>
      </c>
      <c r="BT22" s="5">
        <v>1498997</v>
      </c>
      <c r="BU22" s="5">
        <v>1513834</v>
      </c>
      <c r="BV22" s="5">
        <v>1521411</v>
      </c>
      <c r="BW22" s="5">
        <v>1540774</v>
      </c>
      <c r="BX22" s="5">
        <v>1558016</v>
      </c>
      <c r="BY22" s="5">
        <v>1576891</v>
      </c>
      <c r="BZ22" s="5">
        <v>1596882</v>
      </c>
      <c r="CA22" s="5"/>
      <c r="CB22" s="5"/>
      <c r="CC22" s="5"/>
      <c r="CD22" s="5"/>
    </row>
    <row r="23" spans="2:82" x14ac:dyDescent="0.15">
      <c r="B23" s="4" t="s">
        <v>93</v>
      </c>
      <c r="C23" s="8">
        <v>383354</v>
      </c>
      <c r="D23" s="8">
        <v>383664.08906193782</v>
      </c>
      <c r="E23" s="8">
        <v>385898.77682163467</v>
      </c>
      <c r="F23" s="8">
        <v>388254.65036997676</v>
      </c>
      <c r="G23" s="8">
        <v>390620.69131022482</v>
      </c>
      <c r="H23" s="8">
        <v>392732.42546923383</v>
      </c>
      <c r="I23" s="8">
        <v>394917.55557308235</v>
      </c>
      <c r="J23" s="8">
        <v>397361.3798397776</v>
      </c>
      <c r="K23" s="8">
        <v>399998.24801238126</v>
      </c>
      <c r="L23" s="8">
        <v>402678.99289778993</v>
      </c>
      <c r="M23" s="8">
        <v>405388.04586910305</v>
      </c>
      <c r="N23" s="5">
        <v>409594</v>
      </c>
      <c r="O23" s="5">
        <v>415040</v>
      </c>
      <c r="P23" s="5">
        <v>420618</v>
      </c>
      <c r="Q23" s="5">
        <v>426621</v>
      </c>
      <c r="R23" s="5">
        <v>432958</v>
      </c>
      <c r="S23" s="5">
        <v>439508</v>
      </c>
      <c r="T23" s="5">
        <v>446365</v>
      </c>
      <c r="U23" s="5">
        <v>452976</v>
      </c>
      <c r="V23" s="5">
        <v>458607</v>
      </c>
      <c r="W23" s="5">
        <v>463876</v>
      </c>
      <c r="X23" s="8">
        <v>468973.72723100003</v>
      </c>
      <c r="Y23" s="8">
        <v>473707.74751199997</v>
      </c>
      <c r="Z23" s="8">
        <v>478268.41819200001</v>
      </c>
      <c r="AA23" s="8">
        <v>482750.28320499999</v>
      </c>
      <c r="AB23" s="8">
        <v>487249.077322</v>
      </c>
      <c r="AC23" s="8">
        <v>491992.64700599998</v>
      </c>
      <c r="AD23" s="8">
        <v>496530.74071099999</v>
      </c>
      <c r="AE23" s="8">
        <v>500825.79196599999</v>
      </c>
      <c r="AF23" s="8">
        <v>504354.274416</v>
      </c>
      <c r="AG23" s="8">
        <v>507576.52143099997</v>
      </c>
      <c r="AH23" s="5">
        <v>510055.11399099999</v>
      </c>
      <c r="AI23" s="5">
        <v>512473.88388699997</v>
      </c>
      <c r="AJ23" s="5">
        <v>514093.68128999998</v>
      </c>
      <c r="AK23" s="5">
        <v>515687.27623999998</v>
      </c>
      <c r="AL23" s="5">
        <v>516776.48358399997</v>
      </c>
      <c r="AM23" s="5">
        <v>517714.21939799999</v>
      </c>
      <c r="AN23" s="5">
        <v>518378.47557100002</v>
      </c>
      <c r="AO23" s="5">
        <v>519019.964163</v>
      </c>
      <c r="AP23" s="5">
        <v>519489.719201</v>
      </c>
      <c r="AQ23" s="5">
        <v>519603.45645100001</v>
      </c>
      <c r="AR23" s="5">
        <v>520414.21875</v>
      </c>
      <c r="AS23" s="8">
        <v>523615.94279599999</v>
      </c>
      <c r="AT23" s="8">
        <v>526868.88558300002</v>
      </c>
      <c r="AU23" s="8">
        <v>530212.78782500001</v>
      </c>
      <c r="AV23" s="8">
        <v>533318.35223299998</v>
      </c>
      <c r="AW23" s="8">
        <v>536535.54173099995</v>
      </c>
      <c r="AX23" s="8">
        <v>539775.70955300005</v>
      </c>
      <c r="AY23" s="8">
        <v>543221.77992200002</v>
      </c>
      <c r="AZ23" s="8">
        <v>546611.78124000004</v>
      </c>
      <c r="BA23" s="8">
        <v>549989.19967</v>
      </c>
      <c r="BB23" s="8">
        <v>554196.799917</v>
      </c>
      <c r="BC23" s="8">
        <v>562488.94059899997</v>
      </c>
      <c r="BD23" s="8">
        <v>572466.06072800001</v>
      </c>
      <c r="BE23" s="8">
        <v>579780.857005</v>
      </c>
      <c r="BF23" s="8">
        <v>587922.17753800005</v>
      </c>
      <c r="BG23" s="8">
        <v>596637.03082600003</v>
      </c>
      <c r="BH23" s="8">
        <v>609776.32382599998</v>
      </c>
      <c r="BI23" s="8">
        <v>621976.33865000005</v>
      </c>
      <c r="BJ23" s="8">
        <v>630109.003348</v>
      </c>
      <c r="BK23" s="8">
        <v>634983.39135399996</v>
      </c>
      <c r="BL23" s="8">
        <v>638581.48476999998</v>
      </c>
      <c r="BM23" s="8">
        <v>639373.84484000003</v>
      </c>
      <c r="BN23" s="8">
        <v>637020.37133200001</v>
      </c>
      <c r="BO23" s="5">
        <v>636003.03596100002</v>
      </c>
      <c r="BP23" s="5">
        <v>636253</v>
      </c>
      <c r="BQ23" s="5">
        <v>638204</v>
      </c>
      <c r="BR23" s="5">
        <v>640967</v>
      </c>
      <c r="BS23" s="5">
        <v>646148</v>
      </c>
      <c r="BT23" s="5">
        <v>655668</v>
      </c>
      <c r="BU23" s="5">
        <v>661008</v>
      </c>
      <c r="BV23" s="5">
        <v>661286</v>
      </c>
      <c r="BW23" s="5">
        <v>667958</v>
      </c>
      <c r="BX23" s="5">
        <v>674290</v>
      </c>
      <c r="BY23" s="5">
        <v>680476</v>
      </c>
      <c r="BZ23" s="5">
        <v>686508</v>
      </c>
      <c r="CA23" s="5"/>
      <c r="CB23" s="5"/>
      <c r="CC23" s="5"/>
      <c r="CD23" s="5"/>
    </row>
    <row r="24" spans="2:82" x14ac:dyDescent="0.15">
      <c r="B24" s="4" t="s">
        <v>21</v>
      </c>
      <c r="C24" s="8">
        <v>1039465</v>
      </c>
      <c r="D24" s="8">
        <v>1049034.4915207541</v>
      </c>
      <c r="E24" s="8">
        <v>1072589.6793275201</v>
      </c>
      <c r="F24" s="8">
        <v>1098173.7509407147</v>
      </c>
      <c r="G24" s="8">
        <v>1124523.3417826132</v>
      </c>
      <c r="H24" s="8">
        <v>1152917.6404128082</v>
      </c>
      <c r="I24" s="8">
        <v>1182928.548642711</v>
      </c>
      <c r="J24" s="8">
        <v>1216799.2316794659</v>
      </c>
      <c r="K24" s="8">
        <v>1253874.1358747997</v>
      </c>
      <c r="L24" s="8">
        <v>1294918.693559231</v>
      </c>
      <c r="M24" s="8">
        <v>1337259.2055213645</v>
      </c>
      <c r="N24" s="5">
        <v>1380296</v>
      </c>
      <c r="O24" s="5">
        <v>1424111</v>
      </c>
      <c r="P24" s="5">
        <v>1469538</v>
      </c>
      <c r="Q24" s="5">
        <v>1517683</v>
      </c>
      <c r="R24" s="5">
        <v>1568328</v>
      </c>
      <c r="S24" s="5">
        <v>1621113</v>
      </c>
      <c r="T24" s="5">
        <v>1676480</v>
      </c>
      <c r="U24" s="5">
        <v>1732421</v>
      </c>
      <c r="V24" s="5">
        <v>1786042</v>
      </c>
      <c r="W24" s="5">
        <v>1839646</v>
      </c>
      <c r="X24" s="8">
        <v>1882618.094663</v>
      </c>
      <c r="Y24" s="8">
        <v>1913616.065156</v>
      </c>
      <c r="Z24" s="8">
        <v>1944429.6408210001</v>
      </c>
      <c r="AA24" s="8">
        <v>1974794.2645360001</v>
      </c>
      <c r="AB24" s="8">
        <v>2004696.827385</v>
      </c>
      <c r="AC24" s="8">
        <v>2034135.68732</v>
      </c>
      <c r="AD24" s="8">
        <v>2063281.749781</v>
      </c>
      <c r="AE24" s="8">
        <v>2089904.870991</v>
      </c>
      <c r="AF24" s="8">
        <v>2111969.7878450002</v>
      </c>
      <c r="AG24" s="8">
        <v>2130947.3634350002</v>
      </c>
      <c r="AH24" s="5">
        <v>2144070.599068</v>
      </c>
      <c r="AI24" s="5">
        <v>2147649.4486400001</v>
      </c>
      <c r="AJ24" s="5">
        <v>2148689.9326249999</v>
      </c>
      <c r="AK24" s="5">
        <v>2147740.6428720001</v>
      </c>
      <c r="AL24" s="5">
        <v>2145710.2247159998</v>
      </c>
      <c r="AM24" s="5">
        <v>2141076.1310419999</v>
      </c>
      <c r="AN24" s="5">
        <v>2136217.6253829999</v>
      </c>
      <c r="AO24" s="5">
        <v>2129410.1930749998</v>
      </c>
      <c r="AP24" s="5">
        <v>2121363.2404120001</v>
      </c>
      <c r="AQ24" s="5">
        <v>2111721.4770960002</v>
      </c>
      <c r="AR24" s="5">
        <v>2103777.1875</v>
      </c>
      <c r="AS24" s="8">
        <v>2102522.7161010001</v>
      </c>
      <c r="AT24" s="8">
        <v>2101049.2674079998</v>
      </c>
      <c r="AU24" s="8">
        <v>2099067.8965960001</v>
      </c>
      <c r="AV24" s="8">
        <v>2096352.059254</v>
      </c>
      <c r="AW24" s="8">
        <v>2093444.4483950001</v>
      </c>
      <c r="AX24" s="8">
        <v>2090648.758717</v>
      </c>
      <c r="AY24" s="8">
        <v>2088022.362892</v>
      </c>
      <c r="AZ24" s="8">
        <v>2085233.8775579999</v>
      </c>
      <c r="BA24" s="8">
        <v>2083299.6702930001</v>
      </c>
      <c r="BB24" s="8">
        <v>2082549.117571</v>
      </c>
      <c r="BC24" s="8">
        <v>2087426.9980500001</v>
      </c>
      <c r="BD24" s="8">
        <v>2097325.59406</v>
      </c>
      <c r="BE24" s="8">
        <v>2107810.9019800001</v>
      </c>
      <c r="BF24" s="8">
        <v>2121008.3149689999</v>
      </c>
      <c r="BG24" s="8">
        <v>2134079.5081469999</v>
      </c>
      <c r="BH24" s="8">
        <v>2151135.0975819998</v>
      </c>
      <c r="BI24" s="8">
        <v>2166798.2211750001</v>
      </c>
      <c r="BJ24" s="8">
        <v>2177013.296203</v>
      </c>
      <c r="BK24" s="8">
        <v>2181086.8134579998</v>
      </c>
      <c r="BL24" s="8">
        <v>2184015.7857929999</v>
      </c>
      <c r="BM24" s="8">
        <v>2179984.3402780001</v>
      </c>
      <c r="BN24" s="8">
        <v>2170900.3404689999</v>
      </c>
      <c r="BO24" s="5">
        <v>2165333.9224550002</v>
      </c>
      <c r="BP24" s="5">
        <v>2162986</v>
      </c>
      <c r="BQ24" s="5">
        <v>2165099</v>
      </c>
      <c r="BR24" s="5">
        <v>2167566</v>
      </c>
      <c r="BS24" s="5">
        <v>2172266</v>
      </c>
      <c r="BT24" s="5">
        <v>2203005</v>
      </c>
      <c r="BU24" s="5">
        <v>2213940</v>
      </c>
      <c r="BV24" s="5">
        <v>2204196</v>
      </c>
      <c r="BW24" s="5">
        <v>2209725</v>
      </c>
      <c r="BX24" s="5">
        <v>2220061</v>
      </c>
      <c r="BY24" s="5">
        <v>2234700</v>
      </c>
      <c r="BZ24" s="5">
        <v>2246534</v>
      </c>
      <c r="CA24" s="5"/>
      <c r="CB24" s="5"/>
      <c r="CC24" s="5"/>
      <c r="CD24" s="5"/>
    </row>
    <row r="25" spans="2:82" x14ac:dyDescent="0.15">
      <c r="B25" s="4" t="s">
        <v>22</v>
      </c>
      <c r="C25" s="8">
        <v>231010</v>
      </c>
      <c r="D25" s="8">
        <v>230643.99371295466</v>
      </c>
      <c r="E25" s="8">
        <v>230782.32665603166</v>
      </c>
      <c r="F25" s="8">
        <v>230769.5905120635</v>
      </c>
      <c r="G25" s="8">
        <v>230871.25131234431</v>
      </c>
      <c r="H25" s="8">
        <v>230833.2589218108</v>
      </c>
      <c r="I25" s="8">
        <v>230544.09812090805</v>
      </c>
      <c r="J25" s="8">
        <v>230514.87835920305</v>
      </c>
      <c r="K25" s="8">
        <v>230718.99979216105</v>
      </c>
      <c r="L25" s="8">
        <v>230756.35536448279</v>
      </c>
      <c r="M25" s="8">
        <v>231081.22176155669</v>
      </c>
      <c r="N25" s="5">
        <v>231326</v>
      </c>
      <c r="O25" s="5">
        <v>231553</v>
      </c>
      <c r="P25" s="5">
        <v>231814</v>
      </c>
      <c r="Q25" s="5">
        <v>232267</v>
      </c>
      <c r="R25" s="5">
        <v>232852</v>
      </c>
      <c r="S25" s="5">
        <v>233504</v>
      </c>
      <c r="T25" s="5">
        <v>234267</v>
      </c>
      <c r="U25" s="5">
        <v>234848</v>
      </c>
      <c r="V25" s="5">
        <v>234879</v>
      </c>
      <c r="W25" s="5">
        <v>234692</v>
      </c>
      <c r="X25" s="8">
        <v>235555.22180599999</v>
      </c>
      <c r="Y25" s="8">
        <v>237291.231482</v>
      </c>
      <c r="Z25" s="8">
        <v>239033.31279200001</v>
      </c>
      <c r="AA25" s="8">
        <v>240820.88137700001</v>
      </c>
      <c r="AB25" s="8">
        <v>242810.68753200001</v>
      </c>
      <c r="AC25" s="8">
        <v>244851.371923</v>
      </c>
      <c r="AD25" s="8">
        <v>247176.78269699999</v>
      </c>
      <c r="AE25" s="8">
        <v>249298.59095899999</v>
      </c>
      <c r="AF25" s="8">
        <v>251260.24523199999</v>
      </c>
      <c r="AG25" s="8">
        <v>253246.42987299999</v>
      </c>
      <c r="AH25" s="5">
        <v>254914.81894200001</v>
      </c>
      <c r="AI25" s="5">
        <v>256390.299008</v>
      </c>
      <c r="AJ25" s="5">
        <v>257797.306339</v>
      </c>
      <c r="AK25" s="5">
        <v>259095.563249</v>
      </c>
      <c r="AL25" s="5">
        <v>260117.29424799999</v>
      </c>
      <c r="AM25" s="5">
        <v>260790.26168600001</v>
      </c>
      <c r="AN25" s="5">
        <v>261609.84253200001</v>
      </c>
      <c r="AO25" s="5">
        <v>262154.097694</v>
      </c>
      <c r="AP25" s="5">
        <v>262664.22504599998</v>
      </c>
      <c r="AQ25" s="5">
        <v>263233.13485099998</v>
      </c>
      <c r="AR25" s="5">
        <v>263860.75</v>
      </c>
      <c r="AS25" s="8">
        <v>265075.22033899999</v>
      </c>
      <c r="AT25" s="8">
        <v>266216.74120599998</v>
      </c>
      <c r="AU25" s="8">
        <v>267479.83694200002</v>
      </c>
      <c r="AV25" s="8">
        <v>268518.36028600001</v>
      </c>
      <c r="AW25" s="8">
        <v>269628.93798599998</v>
      </c>
      <c r="AX25" s="8">
        <v>270840.88711299998</v>
      </c>
      <c r="AY25" s="8">
        <v>272050.31449999998</v>
      </c>
      <c r="AZ25" s="8">
        <v>273166.33779800002</v>
      </c>
      <c r="BA25" s="8">
        <v>274506.20601600001</v>
      </c>
      <c r="BB25" s="8">
        <v>276169.80150300002</v>
      </c>
      <c r="BC25" s="8">
        <v>281292.32104900002</v>
      </c>
      <c r="BD25" s="8">
        <v>287655.36783800001</v>
      </c>
      <c r="BE25" s="8">
        <v>294335.52960299997</v>
      </c>
      <c r="BF25" s="8">
        <v>300593.82829400001</v>
      </c>
      <c r="BG25" s="8">
        <v>304869.82945399999</v>
      </c>
      <c r="BH25" s="8">
        <v>312369.40895999997</v>
      </c>
      <c r="BI25" s="8">
        <v>318448.26888400002</v>
      </c>
      <c r="BJ25" s="8">
        <v>319785.52666799998</v>
      </c>
      <c r="BK25" s="8">
        <v>319888.19677799998</v>
      </c>
      <c r="BL25" s="8">
        <v>321049.50167999999</v>
      </c>
      <c r="BM25" s="8">
        <v>320080.728734</v>
      </c>
      <c r="BN25" s="8">
        <v>316825.482755</v>
      </c>
      <c r="BO25" s="5">
        <v>314078.64608099998</v>
      </c>
      <c r="BP25" s="5">
        <v>312834</v>
      </c>
      <c r="BQ25" s="5">
        <v>312635</v>
      </c>
      <c r="BR25" s="5">
        <v>312394</v>
      </c>
      <c r="BS25" s="5">
        <v>312682</v>
      </c>
      <c r="BT25" s="5">
        <v>317044</v>
      </c>
      <c r="BU25" s="5">
        <v>319123</v>
      </c>
      <c r="BV25" s="5">
        <v>319231</v>
      </c>
      <c r="BW25" s="5">
        <v>320985</v>
      </c>
      <c r="BX25" s="5">
        <v>323393</v>
      </c>
      <c r="BY25" s="5">
        <v>325215</v>
      </c>
      <c r="BZ25" s="5">
        <v>328231</v>
      </c>
      <c r="CA25" s="5"/>
      <c r="CB25" s="5"/>
      <c r="CC25" s="5"/>
      <c r="CD25" s="5"/>
    </row>
    <row r="26" spans="2:82" x14ac:dyDescent="0.15">
      <c r="B26" s="4" t="s">
        <v>23</v>
      </c>
      <c r="C26" s="8">
        <v>133156</v>
      </c>
      <c r="D26" s="8">
        <v>133215.50440646903</v>
      </c>
      <c r="E26" s="8">
        <v>133435.63188612499</v>
      </c>
      <c r="F26" s="8">
        <v>133678.43051357102</v>
      </c>
      <c r="G26" s="8">
        <v>133791.54309611142</v>
      </c>
      <c r="H26" s="8">
        <v>133984.69996135804</v>
      </c>
      <c r="I26" s="8">
        <v>134263.67891782196</v>
      </c>
      <c r="J26" s="8">
        <v>134806.00903575623</v>
      </c>
      <c r="K26" s="8">
        <v>135521.23371794523</v>
      </c>
      <c r="L26" s="8">
        <v>136181.37907650674</v>
      </c>
      <c r="M26" s="8">
        <v>136854.1533906995</v>
      </c>
      <c r="N26" s="5">
        <v>136524</v>
      </c>
      <c r="O26" s="5">
        <v>134962</v>
      </c>
      <c r="P26" s="5">
        <v>133525</v>
      </c>
      <c r="Q26" s="5">
        <v>132111</v>
      </c>
      <c r="R26" s="5">
        <v>130718</v>
      </c>
      <c r="S26" s="5">
        <v>129346</v>
      </c>
      <c r="T26" s="5">
        <v>127995</v>
      </c>
      <c r="U26" s="5">
        <v>126665</v>
      </c>
      <c r="V26" s="5">
        <v>125354</v>
      </c>
      <c r="W26" s="5">
        <v>124064</v>
      </c>
      <c r="X26" s="8">
        <v>123253.900987</v>
      </c>
      <c r="Y26" s="8">
        <v>122917.55518299999</v>
      </c>
      <c r="Z26" s="8">
        <v>122393.66459900001</v>
      </c>
      <c r="AA26" s="8">
        <v>121915.119215</v>
      </c>
      <c r="AB26" s="8">
        <v>121374.61162899999</v>
      </c>
      <c r="AC26" s="8">
        <v>120752.400771</v>
      </c>
      <c r="AD26" s="8">
        <v>120126.81295699999</v>
      </c>
      <c r="AE26" s="8">
        <v>119694.50640899999</v>
      </c>
      <c r="AF26" s="8">
        <v>119140.164154</v>
      </c>
      <c r="AG26" s="8">
        <v>118878.670614</v>
      </c>
      <c r="AH26" s="5">
        <v>118968.066074</v>
      </c>
      <c r="AI26" s="5">
        <v>119529.99509499999</v>
      </c>
      <c r="AJ26" s="5">
        <v>119949.095271</v>
      </c>
      <c r="AK26" s="5">
        <v>120591.354268</v>
      </c>
      <c r="AL26" s="5">
        <v>121112.034348</v>
      </c>
      <c r="AM26" s="5">
        <v>121723.055832</v>
      </c>
      <c r="AN26" s="5">
        <v>122310.649691</v>
      </c>
      <c r="AO26" s="5">
        <v>123014.080416</v>
      </c>
      <c r="AP26" s="5">
        <v>123540.64207099999</v>
      </c>
      <c r="AQ26" s="5">
        <v>123947.704241</v>
      </c>
      <c r="AR26" s="5">
        <v>124634.84375</v>
      </c>
      <c r="AS26" s="8">
        <v>126066.03601700001</v>
      </c>
      <c r="AT26" s="8">
        <v>127652.455338</v>
      </c>
      <c r="AU26" s="8">
        <v>129098.057718</v>
      </c>
      <c r="AV26" s="8">
        <v>130364.44785099999</v>
      </c>
      <c r="AW26" s="8">
        <v>131652.037289</v>
      </c>
      <c r="AX26" s="8">
        <v>132804.51736599999</v>
      </c>
      <c r="AY26" s="8">
        <v>133987.29429600001</v>
      </c>
      <c r="AZ26" s="8">
        <v>135051.329536</v>
      </c>
      <c r="BA26" s="8">
        <v>136209.91558199999</v>
      </c>
      <c r="BB26" s="8">
        <v>137506.42889400001</v>
      </c>
      <c r="BC26" s="8">
        <v>136312.15707800002</v>
      </c>
      <c r="BD26" s="8">
        <v>136127.88531400001</v>
      </c>
      <c r="BE26" s="8">
        <v>136225.91396999999</v>
      </c>
      <c r="BF26" s="8">
        <v>138542.974522</v>
      </c>
      <c r="BG26" s="8">
        <v>141215.92041199998</v>
      </c>
      <c r="BH26" s="8">
        <v>144642.98012000002</v>
      </c>
      <c r="BI26" s="8">
        <v>147988.86479700002</v>
      </c>
      <c r="BJ26" s="8">
        <v>152294.627545</v>
      </c>
      <c r="BK26" s="8">
        <v>158045.97001599998</v>
      </c>
      <c r="BL26" s="8">
        <v>163081.24925599998</v>
      </c>
      <c r="BM26" s="8">
        <v>166847.258023</v>
      </c>
      <c r="BN26" s="8">
        <v>168145.26995599997</v>
      </c>
      <c r="BO26" s="5">
        <v>168698.72839599999</v>
      </c>
      <c r="BP26" s="5">
        <v>169161</v>
      </c>
      <c r="BQ26" s="5">
        <v>169417</v>
      </c>
      <c r="BR26" s="5">
        <v>169804</v>
      </c>
      <c r="BS26" s="5">
        <v>169577</v>
      </c>
      <c r="BT26" s="5">
        <v>171118</v>
      </c>
      <c r="BU26" s="5">
        <v>171007</v>
      </c>
      <c r="BV26" s="5">
        <v>168874</v>
      </c>
      <c r="BW26" s="5">
        <v>167617</v>
      </c>
      <c r="BX26">
        <v>168418</v>
      </c>
      <c r="BY26" s="5">
        <v>169794</v>
      </c>
      <c r="BZ26" s="5">
        <v>170866</v>
      </c>
      <c r="CA26" s="5"/>
      <c r="CB26" s="5"/>
      <c r="CC26" s="5"/>
      <c r="CD26" s="5"/>
    </row>
    <row r="27" spans="2:82" x14ac:dyDescent="0.15">
      <c r="B27" s="4" t="s">
        <v>24</v>
      </c>
      <c r="C27" s="6">
        <f>SUM(C9:C26)</f>
        <v>28172270</v>
      </c>
      <c r="D27" s="6">
        <f t="shared" ref="D27:BO27" si="2">SUM(D9:D26)</f>
        <v>28225614.381975252</v>
      </c>
      <c r="E27" s="6">
        <f t="shared" si="2"/>
        <v>28423921.602512598</v>
      </c>
      <c r="F27" s="6">
        <f t="shared" si="2"/>
        <v>28653331.543310922</v>
      </c>
      <c r="G27" s="6">
        <f t="shared" si="2"/>
        <v>28889333.63258522</v>
      </c>
      <c r="H27" s="6">
        <f t="shared" si="2"/>
        <v>29125247.929042641</v>
      </c>
      <c r="I27" s="6">
        <f t="shared" si="2"/>
        <v>29352049.617622923</v>
      </c>
      <c r="J27" s="6">
        <f t="shared" si="2"/>
        <v>29619685.054914389</v>
      </c>
      <c r="K27" s="6">
        <f t="shared" si="2"/>
        <v>29916048.02006869</v>
      </c>
      <c r="L27" s="6">
        <f t="shared" si="2"/>
        <v>30246987.403245047</v>
      </c>
      <c r="M27" s="6">
        <f t="shared" si="2"/>
        <v>30596348.408032034</v>
      </c>
      <c r="N27" s="6">
        <f t="shared" si="2"/>
        <v>30903894</v>
      </c>
      <c r="O27" s="6">
        <f t="shared" si="2"/>
        <v>31158061</v>
      </c>
      <c r="P27" s="6">
        <f t="shared" si="2"/>
        <v>31429834</v>
      </c>
      <c r="Q27" s="6">
        <f t="shared" si="2"/>
        <v>31740862</v>
      </c>
      <c r="R27" s="6">
        <f t="shared" si="2"/>
        <v>32084511</v>
      </c>
      <c r="S27" s="6">
        <f t="shared" si="2"/>
        <v>32451975</v>
      </c>
      <c r="T27" s="6">
        <f t="shared" si="2"/>
        <v>32850275</v>
      </c>
      <c r="U27" s="6">
        <f t="shared" si="2"/>
        <v>33239301</v>
      </c>
      <c r="V27" s="6">
        <f t="shared" si="2"/>
        <v>33566084</v>
      </c>
      <c r="W27" s="6">
        <f t="shared" si="2"/>
        <v>33876479</v>
      </c>
      <c r="X27" s="6">
        <f t="shared" si="2"/>
        <v>34216856.40112</v>
      </c>
      <c r="Y27" s="6">
        <f t="shared" si="2"/>
        <v>34595885.583315998</v>
      </c>
      <c r="Z27" s="6">
        <f t="shared" si="2"/>
        <v>34980317.213982999</v>
      </c>
      <c r="AA27" s="6">
        <f t="shared" si="2"/>
        <v>35363889.511472993</v>
      </c>
      <c r="AB27" s="6">
        <f t="shared" si="2"/>
        <v>35750033.157498002</v>
      </c>
      <c r="AC27" s="6">
        <f t="shared" si="2"/>
        <v>36127525.097346</v>
      </c>
      <c r="AD27" s="6">
        <f t="shared" si="2"/>
        <v>36506811.076210007</v>
      </c>
      <c r="AE27" s="6">
        <f t="shared" si="2"/>
        <v>36868100.185437992</v>
      </c>
      <c r="AF27" s="6">
        <f t="shared" si="2"/>
        <v>37194315.311701</v>
      </c>
      <c r="AG27" s="6">
        <f t="shared" si="2"/>
        <v>37493071.862685993</v>
      </c>
      <c r="AH27" s="6">
        <f t="shared" si="2"/>
        <v>37764457.97697401</v>
      </c>
      <c r="AI27" s="6">
        <f t="shared" si="2"/>
        <v>37987107.721914992</v>
      </c>
      <c r="AJ27" s="6">
        <f t="shared" si="2"/>
        <v>38160263.358457007</v>
      </c>
      <c r="AK27" s="6">
        <f t="shared" si="2"/>
        <v>38325244.006307997</v>
      </c>
      <c r="AL27" s="6">
        <f t="shared" si="2"/>
        <v>38467024.52219101</v>
      </c>
      <c r="AM27" s="6">
        <f t="shared" si="2"/>
        <v>38571940.505402997</v>
      </c>
      <c r="AN27" s="6">
        <f t="shared" si="2"/>
        <v>38682321.625129998</v>
      </c>
      <c r="AO27" s="6">
        <f t="shared" si="2"/>
        <v>38764307.330274999</v>
      </c>
      <c r="AP27" s="6">
        <f t="shared" si="2"/>
        <v>38821377.127847001</v>
      </c>
      <c r="AQ27" s="6">
        <f t="shared" si="2"/>
        <v>38860827.298418</v>
      </c>
      <c r="AR27" s="6">
        <f t="shared" si="2"/>
        <v>38941621.875</v>
      </c>
      <c r="AS27" s="6">
        <f t="shared" si="2"/>
        <v>39147939.805082999</v>
      </c>
      <c r="AT27" s="6">
        <f t="shared" si="2"/>
        <v>39356081.606292993</v>
      </c>
      <c r="AU27" s="6">
        <f t="shared" si="2"/>
        <v>39547353.12246801</v>
      </c>
      <c r="AV27" s="6">
        <f t="shared" si="2"/>
        <v>39718894.690030009</v>
      </c>
      <c r="AW27" s="6">
        <f t="shared" si="2"/>
        <v>39884246.302884005</v>
      </c>
      <c r="AX27" s="6">
        <f t="shared" si="2"/>
        <v>40049973.851698995</v>
      </c>
      <c r="AY27" s="6">
        <f t="shared" si="2"/>
        <v>40214065.802308992</v>
      </c>
      <c r="AZ27" s="6">
        <f t="shared" si="2"/>
        <v>40369666.655737996</v>
      </c>
      <c r="BA27" s="6">
        <f t="shared" si="2"/>
        <v>40554387.348736003</v>
      </c>
      <c r="BB27" s="6">
        <f t="shared" si="2"/>
        <v>40766049.387177005</v>
      </c>
      <c r="BC27" s="6">
        <f t="shared" si="2"/>
        <v>41423519.715132996</v>
      </c>
      <c r="BD27" s="6">
        <f t="shared" si="2"/>
        <v>42196231.145399012</v>
      </c>
      <c r="BE27" s="6">
        <f t="shared" si="2"/>
        <v>42859172.249659993</v>
      </c>
      <c r="BF27" s="6">
        <f t="shared" si="2"/>
        <v>43662613.030351005</v>
      </c>
      <c r="BG27" s="6">
        <f t="shared" si="2"/>
        <v>44360521.235998996</v>
      </c>
      <c r="BH27" s="6">
        <f t="shared" si="2"/>
        <v>45236004.357528009</v>
      </c>
      <c r="BI27" s="6">
        <f t="shared" si="2"/>
        <v>45983168.509952009</v>
      </c>
      <c r="BJ27" s="6">
        <f t="shared" si="2"/>
        <v>46367550.006318994</v>
      </c>
      <c r="BK27" s="6">
        <f t="shared" si="2"/>
        <v>46562482.603609011</v>
      </c>
      <c r="BL27" s="6">
        <f t="shared" si="2"/>
        <v>46736257.032159999</v>
      </c>
      <c r="BM27" s="6">
        <f t="shared" si="2"/>
        <v>46766403.413365997</v>
      </c>
      <c r="BN27" s="6">
        <f t="shared" si="2"/>
        <v>46593235.885922</v>
      </c>
      <c r="BO27" s="6">
        <f t="shared" si="2"/>
        <v>46455122.544335999</v>
      </c>
      <c r="BP27" s="6">
        <f t="shared" ref="BP27:BW27" si="3">SUM(BP9:BP26)</f>
        <v>46410150</v>
      </c>
      <c r="BQ27" s="6">
        <f t="shared" si="3"/>
        <v>46449872</v>
      </c>
      <c r="BR27" s="6">
        <f t="shared" si="3"/>
        <v>46532869</v>
      </c>
      <c r="BS27" s="6">
        <f t="shared" si="3"/>
        <v>46728812</v>
      </c>
      <c r="BT27" s="6">
        <f t="shared" si="3"/>
        <v>47087778</v>
      </c>
      <c r="BU27" s="6">
        <f t="shared" si="3"/>
        <v>47344852</v>
      </c>
      <c r="BV27" s="6">
        <f t="shared" si="3"/>
        <v>47346836</v>
      </c>
      <c r="BW27" s="6">
        <f t="shared" si="3"/>
        <v>47781354</v>
      </c>
      <c r="BX27" s="5">
        <f>SUM(BX9:BX26)</f>
        <v>48320520</v>
      </c>
      <c r="BY27" s="5">
        <f>SUM(BY9:BY26)</f>
        <v>48821936</v>
      </c>
      <c r="BZ27" s="5">
        <f>SUM(BZ9:BZ26)</f>
        <v>49355143</v>
      </c>
      <c r="CA27" s="5"/>
      <c r="CB27" s="5"/>
      <c r="CC27" s="5"/>
      <c r="CD27" s="5"/>
    </row>
    <row r="28" spans="2:82" x14ac:dyDescent="0.15">
      <c r="BQ28" s="5"/>
      <c r="BR28" s="5"/>
      <c r="BS28" s="5"/>
      <c r="BT28" s="5"/>
      <c r="BU28" s="5"/>
      <c r="BV28" s="5"/>
      <c r="BW28" s="5"/>
      <c r="BX28" s="5"/>
      <c r="BY28" s="5"/>
      <c r="BZ28" s="5"/>
      <c r="CC28" s="5"/>
      <c r="CD28" s="5"/>
    </row>
    <row r="29" spans="2:82" x14ac:dyDescent="0.15">
      <c r="C29" t="s">
        <v>134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C29" s="5"/>
      <c r="CD29" s="5"/>
    </row>
    <row r="30" spans="2:82" x14ac:dyDescent="0.15">
      <c r="C30" t="s">
        <v>136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C30" s="5"/>
      <c r="CD30" s="5"/>
    </row>
    <row r="31" spans="2:82" x14ac:dyDescent="0.15">
      <c r="C31" t="s">
        <v>135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CA31" s="5"/>
      <c r="CC31" s="5"/>
      <c r="CD31" s="5"/>
    </row>
    <row r="32" spans="2:82" x14ac:dyDescent="0.15">
      <c r="C32" t="s">
        <v>105</v>
      </c>
      <c r="AH32" s="5"/>
      <c r="CA32" s="5"/>
    </row>
    <row r="33" spans="2:79" x14ac:dyDescent="0.15">
      <c r="C33" t="s">
        <v>56</v>
      </c>
      <c r="AH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</row>
    <row r="34" spans="2:79" x14ac:dyDescent="0.15">
      <c r="AH34" s="5"/>
      <c r="BQ34" s="5"/>
      <c r="BR34" s="5"/>
      <c r="BS34" s="5"/>
      <c r="BT34" s="5"/>
      <c r="BU34" s="5"/>
      <c r="BV34" s="5"/>
      <c r="BW34" s="5"/>
      <c r="BX34" s="5"/>
      <c r="BY34" s="5"/>
      <c r="BZ34" s="5"/>
    </row>
    <row r="35" spans="2:79" x14ac:dyDescent="0.15">
      <c r="AH35" s="5"/>
      <c r="BQ35" s="5"/>
      <c r="BR35" s="5"/>
      <c r="BS35" s="5"/>
      <c r="BT35" s="5"/>
      <c r="BU35" s="5"/>
      <c r="BV35" s="5"/>
      <c r="BW35" s="5"/>
      <c r="BX35" s="5"/>
      <c r="BY35" s="5"/>
      <c r="BZ35" s="5"/>
    </row>
    <row r="36" spans="2:79" x14ac:dyDescent="0.15">
      <c r="B36" t="s">
        <v>35</v>
      </c>
      <c r="AH36" s="5"/>
      <c r="BQ36" s="5"/>
      <c r="BR36" s="5"/>
      <c r="BS36" s="5"/>
      <c r="BT36" s="5"/>
      <c r="BU36" s="5"/>
      <c r="BV36" s="5"/>
      <c r="BW36" s="5"/>
      <c r="BX36" s="5"/>
      <c r="BY36" s="5"/>
      <c r="BZ36" s="5"/>
    </row>
    <row r="37" spans="2:79" x14ac:dyDescent="0.15">
      <c r="AH37" s="5"/>
      <c r="BQ37" s="5"/>
      <c r="BR37" s="5"/>
      <c r="BS37" s="5"/>
      <c r="BT37" s="5"/>
      <c r="BU37" s="5"/>
      <c r="BV37" s="5"/>
      <c r="BW37" s="5"/>
      <c r="BX37" s="5"/>
      <c r="BY37" s="5"/>
      <c r="BZ37" s="5"/>
    </row>
    <row r="38" spans="2:79" x14ac:dyDescent="0.15">
      <c r="C38" s="3" t="s">
        <v>58</v>
      </c>
      <c r="D38" s="3" t="s">
        <v>58</v>
      </c>
      <c r="E38" s="3" t="s">
        <v>58</v>
      </c>
      <c r="F38" s="3" t="s">
        <v>33</v>
      </c>
      <c r="G38" s="3" t="s">
        <v>33</v>
      </c>
      <c r="H38" s="13" t="s">
        <v>34</v>
      </c>
      <c r="I38" s="3" t="s">
        <v>106</v>
      </c>
      <c r="AH38" s="5"/>
      <c r="BQ38" s="5"/>
      <c r="BR38" s="5"/>
      <c r="BS38" s="5"/>
      <c r="BT38" s="5"/>
      <c r="BU38" s="5"/>
      <c r="BV38" s="5"/>
      <c r="BW38" s="5"/>
      <c r="BX38" s="5"/>
      <c r="BY38" s="5"/>
      <c r="BZ38" s="5"/>
    </row>
    <row r="39" spans="2:79" x14ac:dyDescent="0.15">
      <c r="C39" s="3">
        <v>1950</v>
      </c>
      <c r="D39" s="3">
        <v>1960</v>
      </c>
      <c r="E39" s="3">
        <v>1970</v>
      </c>
      <c r="F39" s="3">
        <v>1981</v>
      </c>
      <c r="G39" s="3">
        <v>1991</v>
      </c>
      <c r="H39" s="3">
        <v>2001</v>
      </c>
      <c r="I39" s="3">
        <v>2011</v>
      </c>
      <c r="AH39" s="5"/>
      <c r="BQ39" s="5"/>
      <c r="BR39" s="5"/>
      <c r="BS39" s="5"/>
      <c r="BT39" s="5"/>
      <c r="BU39" s="5"/>
      <c r="BV39" s="5"/>
      <c r="BW39" s="5"/>
      <c r="BX39" s="5"/>
      <c r="BY39" s="5"/>
      <c r="BZ39" s="5"/>
    </row>
    <row r="40" spans="2:79" x14ac:dyDescent="0.15">
      <c r="B40" s="4" t="s">
        <v>79</v>
      </c>
      <c r="C40" s="5">
        <v>5647244</v>
      </c>
      <c r="D40" s="5">
        <v>5940047</v>
      </c>
      <c r="E40" s="5">
        <v>5991076</v>
      </c>
      <c r="F40" s="5">
        <v>6440985</v>
      </c>
      <c r="G40" s="5">
        <v>6940522</v>
      </c>
      <c r="H40" s="5">
        <v>7357558</v>
      </c>
      <c r="I40" s="5">
        <v>8371270</v>
      </c>
      <c r="AH40" s="5"/>
      <c r="BQ40" s="5"/>
      <c r="BR40" s="5"/>
      <c r="BS40" s="5"/>
      <c r="BT40" s="5"/>
      <c r="BU40" s="5"/>
      <c r="BV40" s="5"/>
      <c r="BW40" s="5"/>
      <c r="BX40" s="5"/>
      <c r="BY40" s="5"/>
      <c r="BZ40" s="5"/>
    </row>
    <row r="41" spans="2:79" x14ac:dyDescent="0.15">
      <c r="B41" s="4" t="s">
        <v>80</v>
      </c>
      <c r="C41" s="5">
        <v>1090343</v>
      </c>
      <c r="D41" s="5">
        <v>1098887</v>
      </c>
      <c r="E41" s="5">
        <v>1153055</v>
      </c>
      <c r="F41" s="5">
        <v>1196952</v>
      </c>
      <c r="G41" s="5">
        <v>1188817</v>
      </c>
      <c r="H41" s="5">
        <v>1204215</v>
      </c>
      <c r="I41" s="5">
        <v>1344509</v>
      </c>
      <c r="AH41" s="5"/>
      <c r="BQ41" s="5"/>
      <c r="BR41" s="5"/>
      <c r="BS41" s="5"/>
      <c r="BT41" s="5"/>
      <c r="BU41" s="5"/>
      <c r="BV41" s="5"/>
      <c r="BW41" s="5"/>
      <c r="BX41" s="5"/>
      <c r="BY41" s="5"/>
      <c r="BZ41" s="5"/>
    </row>
    <row r="42" spans="2:79" x14ac:dyDescent="0.15">
      <c r="B42" s="4" t="s">
        <v>81</v>
      </c>
      <c r="C42" s="5">
        <v>895804</v>
      </c>
      <c r="D42" s="5">
        <v>994670</v>
      </c>
      <c r="E42" s="5">
        <v>1052048</v>
      </c>
      <c r="F42" s="5">
        <v>1129556</v>
      </c>
      <c r="G42" s="5">
        <v>1093937</v>
      </c>
      <c r="H42" s="5">
        <v>1062998</v>
      </c>
      <c r="I42" s="5">
        <v>1075183</v>
      </c>
      <c r="AH42" s="5"/>
      <c r="BQ42" s="5"/>
      <c r="BR42" s="5"/>
      <c r="BS42" s="5"/>
      <c r="BT42" s="5"/>
      <c r="BU42" s="5"/>
      <c r="BV42" s="5"/>
      <c r="BW42" s="5"/>
      <c r="BX42" s="5"/>
      <c r="BY42" s="5"/>
      <c r="BZ42" s="5"/>
    </row>
    <row r="43" spans="2:79" x14ac:dyDescent="0.15">
      <c r="B43" s="4" t="s">
        <v>82</v>
      </c>
      <c r="C43" s="5">
        <v>419628</v>
      </c>
      <c r="D43" s="5">
        <v>441732</v>
      </c>
      <c r="E43" s="5">
        <v>532946</v>
      </c>
      <c r="F43" s="5">
        <v>655909</v>
      </c>
      <c r="G43" s="5">
        <v>709138</v>
      </c>
      <c r="H43" s="5">
        <v>841669</v>
      </c>
      <c r="I43" s="5">
        <v>1100503</v>
      </c>
      <c r="AH43" s="5"/>
      <c r="BQ43" s="5"/>
      <c r="BR43" s="5"/>
      <c r="BS43" s="5"/>
      <c r="BT43" s="5"/>
      <c r="BU43" s="5"/>
      <c r="BV43" s="5"/>
      <c r="BW43" s="5"/>
      <c r="BX43" s="5"/>
      <c r="BY43" s="5"/>
      <c r="BZ43" s="5"/>
    </row>
    <row r="44" spans="2:79" x14ac:dyDescent="0.15">
      <c r="B44" s="4" t="s">
        <v>83</v>
      </c>
      <c r="C44" s="5">
        <v>807773</v>
      </c>
      <c r="D44" s="5">
        <v>966177</v>
      </c>
      <c r="E44" s="5">
        <v>1125442</v>
      </c>
      <c r="F44" s="5">
        <v>1367646</v>
      </c>
      <c r="G44" s="5">
        <v>1493784</v>
      </c>
      <c r="H44" s="5">
        <v>1694477</v>
      </c>
      <c r="I44" s="5">
        <v>2082655</v>
      </c>
      <c r="AH44" s="5"/>
      <c r="BQ44" s="5"/>
      <c r="BR44" s="5"/>
      <c r="BS44" s="5"/>
      <c r="BT44" s="5"/>
      <c r="BU44" s="5"/>
      <c r="BV44" s="5"/>
      <c r="BW44" s="5"/>
      <c r="BX44" s="5"/>
      <c r="BY44" s="5"/>
      <c r="BZ44" s="5"/>
    </row>
    <row r="45" spans="2:79" x14ac:dyDescent="0.15">
      <c r="B45" s="4" t="s">
        <v>84</v>
      </c>
      <c r="C45" s="5">
        <v>405420</v>
      </c>
      <c r="D45" s="5">
        <v>432148</v>
      </c>
      <c r="E45" s="5">
        <v>469077</v>
      </c>
      <c r="F45" s="5">
        <v>513115</v>
      </c>
      <c r="G45" s="5">
        <v>527326</v>
      </c>
      <c r="H45" s="5">
        <v>535131</v>
      </c>
      <c r="I45" s="5">
        <v>592542</v>
      </c>
      <c r="AH45" s="5"/>
      <c r="BQ45" s="5"/>
      <c r="BR45" s="5"/>
      <c r="BS45" s="5"/>
      <c r="BT45" s="5"/>
      <c r="BU45" s="5"/>
      <c r="BV45" s="5"/>
      <c r="BW45" s="5"/>
      <c r="BX45" s="5"/>
      <c r="BY45" s="5"/>
      <c r="BZ45" s="5"/>
    </row>
    <row r="46" spans="2:79" x14ac:dyDescent="0.15">
      <c r="B46" s="4" t="s">
        <v>85</v>
      </c>
      <c r="C46" s="5">
        <v>2884540</v>
      </c>
      <c r="D46" s="5">
        <v>2916116</v>
      </c>
      <c r="E46" s="5">
        <v>2668289</v>
      </c>
      <c r="F46" s="5">
        <v>2583137</v>
      </c>
      <c r="G46" s="5">
        <v>2545926</v>
      </c>
      <c r="H46" s="5">
        <v>2456474</v>
      </c>
      <c r="I46" s="5">
        <v>2540188</v>
      </c>
      <c r="AH46" s="5"/>
      <c r="BQ46" s="5"/>
      <c r="BR46" s="5"/>
      <c r="BS46" s="5"/>
      <c r="BT46" s="5"/>
      <c r="BU46" s="5"/>
      <c r="BV46" s="5"/>
      <c r="BW46" s="5"/>
      <c r="BX46" s="5"/>
      <c r="BY46" s="5"/>
      <c r="BZ46" s="5"/>
    </row>
    <row r="47" spans="2:79" x14ac:dyDescent="0.15">
      <c r="B47" s="4" t="s">
        <v>86</v>
      </c>
      <c r="C47" s="5">
        <v>2059659</v>
      </c>
      <c r="D47" s="5">
        <v>2015262</v>
      </c>
      <c r="E47" s="5">
        <v>1732696</v>
      </c>
      <c r="F47" s="5">
        <v>1648584</v>
      </c>
      <c r="G47" s="5">
        <v>1658446</v>
      </c>
      <c r="H47" s="5">
        <v>1760516</v>
      </c>
      <c r="I47" s="5">
        <v>2106331</v>
      </c>
      <c r="AH47" s="5"/>
      <c r="BQ47" s="5"/>
      <c r="BR47" s="5"/>
      <c r="BS47" s="5"/>
      <c r="BT47" s="5"/>
      <c r="BU47" s="5"/>
      <c r="BV47" s="5"/>
      <c r="BW47" s="5"/>
      <c r="BX47" s="5"/>
      <c r="BY47" s="5"/>
      <c r="BZ47" s="5"/>
    </row>
    <row r="48" spans="2:79" x14ac:dyDescent="0.15">
      <c r="B48" s="4" t="s">
        <v>87</v>
      </c>
      <c r="C48" s="5">
        <v>3218596</v>
      </c>
      <c r="D48" s="5">
        <v>3888485</v>
      </c>
      <c r="E48" s="5">
        <v>5107606</v>
      </c>
      <c r="F48" s="5">
        <v>5956414</v>
      </c>
      <c r="G48" s="5">
        <v>6059494</v>
      </c>
      <c r="H48" s="5">
        <v>6343110</v>
      </c>
      <c r="I48" s="5">
        <v>7519843</v>
      </c>
      <c r="AH48" s="5"/>
      <c r="BQ48" s="5"/>
      <c r="BR48" s="5"/>
      <c r="BS48" s="5"/>
      <c r="BT48" s="5"/>
      <c r="BU48" s="5"/>
      <c r="BV48" s="5"/>
      <c r="BW48" s="5"/>
      <c r="BX48" s="5"/>
      <c r="BY48" s="5"/>
      <c r="BZ48" s="5"/>
    </row>
    <row r="49" spans="2:78" x14ac:dyDescent="0.15">
      <c r="B49" s="4" t="s">
        <v>88</v>
      </c>
      <c r="C49" s="5">
        <v>2309254</v>
      </c>
      <c r="D49" s="5">
        <v>2498905</v>
      </c>
      <c r="E49" s="5">
        <v>3078095</v>
      </c>
      <c r="F49" s="5">
        <v>3646778</v>
      </c>
      <c r="G49" s="5">
        <v>3857234</v>
      </c>
      <c r="H49" s="5">
        <v>4162776</v>
      </c>
      <c r="I49" s="5">
        <v>5009931</v>
      </c>
      <c r="AH49" s="5"/>
      <c r="BQ49" s="5"/>
      <c r="BR49" s="5"/>
      <c r="BS49" s="5"/>
      <c r="BT49" s="5"/>
      <c r="BU49" s="5"/>
      <c r="BV49" s="5"/>
      <c r="BW49" s="5"/>
      <c r="BX49" s="5"/>
      <c r="BY49" s="5"/>
      <c r="BZ49" s="5"/>
    </row>
    <row r="50" spans="2:78" x14ac:dyDescent="0.15">
      <c r="B50" s="4" t="s">
        <v>89</v>
      </c>
      <c r="C50" s="5">
        <v>1365959</v>
      </c>
      <c r="D50" s="5">
        <v>1406329</v>
      </c>
      <c r="E50" s="5">
        <v>1169396</v>
      </c>
      <c r="F50" s="5">
        <v>1064968</v>
      </c>
      <c r="G50" s="5">
        <v>1061852</v>
      </c>
      <c r="H50" s="5">
        <v>1058503</v>
      </c>
      <c r="I50" s="5">
        <v>1104499</v>
      </c>
      <c r="AH50" s="5"/>
      <c r="BQ50" s="5"/>
      <c r="BR50" s="5"/>
      <c r="BS50" s="5"/>
      <c r="BT50" s="5"/>
      <c r="BU50" s="5"/>
      <c r="BV50" s="5"/>
      <c r="BW50" s="5"/>
      <c r="BX50" s="5"/>
      <c r="BY50" s="5"/>
      <c r="BZ50" s="5"/>
    </row>
    <row r="51" spans="2:78" x14ac:dyDescent="0.15">
      <c r="B51" s="4" t="s">
        <v>90</v>
      </c>
      <c r="C51" s="5">
        <v>2701805</v>
      </c>
      <c r="D51" s="5">
        <v>2730996</v>
      </c>
      <c r="E51" s="5">
        <v>2676403</v>
      </c>
      <c r="F51" s="5">
        <v>2811912</v>
      </c>
      <c r="G51" s="5">
        <v>2731669</v>
      </c>
      <c r="H51" s="5">
        <v>2695880</v>
      </c>
      <c r="I51" s="5">
        <v>2772928</v>
      </c>
      <c r="AH51" s="5"/>
      <c r="BM51" s="5"/>
      <c r="BQ51" s="5"/>
      <c r="BR51" s="5"/>
      <c r="BS51" s="5"/>
      <c r="BT51" s="5"/>
      <c r="BU51" s="5"/>
      <c r="BV51" s="5"/>
      <c r="BW51" s="5"/>
      <c r="BX51" s="5"/>
      <c r="BY51" s="5"/>
      <c r="BZ51" s="5"/>
    </row>
    <row r="52" spans="2:78" x14ac:dyDescent="0.15">
      <c r="B52" s="4" t="s">
        <v>91</v>
      </c>
      <c r="C52" s="5">
        <v>1823410</v>
      </c>
      <c r="D52" s="5">
        <v>2510217</v>
      </c>
      <c r="E52" s="5">
        <v>3761348</v>
      </c>
      <c r="F52" s="5">
        <v>4686895</v>
      </c>
      <c r="G52" s="5">
        <v>4947555</v>
      </c>
      <c r="H52" s="5">
        <v>5423384</v>
      </c>
      <c r="I52" s="5">
        <v>6421874</v>
      </c>
      <c r="AH52" s="5"/>
      <c r="BM52" s="5"/>
      <c r="BQ52" s="5"/>
    </row>
    <row r="53" spans="2:78" x14ac:dyDescent="0.15">
      <c r="B53" s="4" t="s">
        <v>92</v>
      </c>
      <c r="C53" s="5">
        <v>755850</v>
      </c>
      <c r="D53" s="5">
        <v>803086</v>
      </c>
      <c r="E53" s="5">
        <v>832047</v>
      </c>
      <c r="F53" s="5">
        <v>955487</v>
      </c>
      <c r="G53" s="5">
        <v>1045601</v>
      </c>
      <c r="H53" s="5">
        <v>1197646</v>
      </c>
      <c r="I53" s="5">
        <v>1462128</v>
      </c>
      <c r="AH53" s="5"/>
    </row>
    <row r="54" spans="2:78" x14ac:dyDescent="0.15">
      <c r="B54" s="4" t="s">
        <v>93</v>
      </c>
      <c r="C54" s="5">
        <v>383354</v>
      </c>
      <c r="D54" s="5">
        <v>406838</v>
      </c>
      <c r="E54" s="5">
        <v>466593</v>
      </c>
      <c r="F54" s="5">
        <v>509002</v>
      </c>
      <c r="G54" s="5">
        <v>519277</v>
      </c>
      <c r="H54" s="5">
        <v>555829</v>
      </c>
      <c r="I54" s="5">
        <v>640129</v>
      </c>
    </row>
    <row r="55" spans="2:78" x14ac:dyDescent="0.15">
      <c r="B55" s="4" t="s">
        <v>21</v>
      </c>
      <c r="C55" s="5">
        <v>1039465</v>
      </c>
      <c r="D55" s="5">
        <v>1358707</v>
      </c>
      <c r="E55" s="5">
        <v>1867287</v>
      </c>
      <c r="F55" s="5">
        <v>2141809</v>
      </c>
      <c r="G55" s="5">
        <v>2104041</v>
      </c>
      <c r="H55" s="5">
        <v>2082587</v>
      </c>
      <c r="I55" s="5">
        <v>2185393</v>
      </c>
    </row>
    <row r="56" spans="2:78" x14ac:dyDescent="0.15">
      <c r="B56" s="4" t="s">
        <v>22</v>
      </c>
      <c r="C56" s="5">
        <v>231010</v>
      </c>
      <c r="D56" s="5">
        <v>231177</v>
      </c>
      <c r="E56" s="5">
        <v>234628</v>
      </c>
      <c r="F56" s="5">
        <v>254349</v>
      </c>
      <c r="G56" s="5">
        <v>263434</v>
      </c>
      <c r="H56" s="5">
        <v>276702</v>
      </c>
      <c r="I56" s="5">
        <v>321173</v>
      </c>
    </row>
    <row r="57" spans="2:78" x14ac:dyDescent="0.15">
      <c r="B57" s="4" t="s">
        <v>23</v>
      </c>
      <c r="C57" s="5">
        <v>133156</v>
      </c>
      <c r="D57" s="5">
        <v>137158</v>
      </c>
      <c r="E57" s="5">
        <v>123450</v>
      </c>
      <c r="F57" s="5">
        <v>118857</v>
      </c>
      <c r="G57" s="5">
        <v>124215</v>
      </c>
      <c r="H57" s="5">
        <v>137916</v>
      </c>
      <c r="I57" s="5">
        <v>164840</v>
      </c>
    </row>
    <row r="58" spans="2:78" x14ac:dyDescent="0.15">
      <c r="B58" t="s">
        <v>6</v>
      </c>
      <c r="C58" s="6">
        <v>28172270</v>
      </c>
      <c r="D58" s="6">
        <v>30776937</v>
      </c>
      <c r="E58" s="6">
        <v>34041482</v>
      </c>
      <c r="F58" s="6">
        <v>37682355</v>
      </c>
      <c r="G58" s="6">
        <v>38872268</v>
      </c>
      <c r="H58" s="6">
        <v>40847371</v>
      </c>
      <c r="I58" s="5">
        <v>46815919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Y54"/>
  <sheetViews>
    <sheetView topLeftCell="A6" zoomScale="125" zoomScaleNormal="125" workbookViewId="0">
      <pane xSplit="12480" topLeftCell="BO1" activePane="topRight"/>
      <selection activeCell="A7" sqref="A7:BZ28"/>
      <selection pane="topRight" activeCell="BV14" sqref="BV14"/>
    </sheetView>
  </sheetViews>
  <sheetFormatPr baseColWidth="10" defaultRowHeight="13" x14ac:dyDescent="0.15"/>
  <cols>
    <col min="1" max="1" width="3" customWidth="1"/>
    <col min="75" max="75" width="12.5" customWidth="1"/>
  </cols>
  <sheetData>
    <row r="3" spans="1:77" x14ac:dyDescent="0.15">
      <c r="B3" s="2" t="s">
        <v>54</v>
      </c>
      <c r="C3" t="s">
        <v>49</v>
      </c>
    </row>
    <row r="4" spans="1:77" x14ac:dyDescent="0.15">
      <c r="B4" t="s">
        <v>66</v>
      </c>
    </row>
    <row r="7" spans="1:77" ht="16" customHeight="1" x14ac:dyDescent="0.15">
      <c r="C7" s="3" t="s">
        <v>5</v>
      </c>
      <c r="D7" s="5"/>
    </row>
    <row r="8" spans="1:77" ht="16" customHeight="1" x14ac:dyDescent="0.15">
      <c r="A8" s="3">
        <v>1952</v>
      </c>
      <c r="C8" s="3">
        <v>1951</v>
      </c>
      <c r="D8" s="3">
        <v>1951</v>
      </c>
      <c r="E8" s="3">
        <v>1952</v>
      </c>
      <c r="F8" s="3">
        <v>1953</v>
      </c>
      <c r="G8" s="3">
        <v>1954</v>
      </c>
      <c r="H8" s="3">
        <v>1955</v>
      </c>
      <c r="I8" s="3">
        <v>1956</v>
      </c>
      <c r="J8" s="3">
        <v>1957</v>
      </c>
      <c r="K8" s="3">
        <v>1958</v>
      </c>
      <c r="L8" s="3">
        <v>1959</v>
      </c>
      <c r="M8" s="3">
        <v>1960</v>
      </c>
      <c r="N8" s="3">
        <v>1961</v>
      </c>
      <c r="O8" s="3">
        <v>1962</v>
      </c>
      <c r="P8" s="3">
        <v>1963</v>
      </c>
      <c r="Q8" s="3">
        <v>1964</v>
      </c>
      <c r="R8" s="3">
        <v>1965</v>
      </c>
      <c r="S8" s="3">
        <v>1966</v>
      </c>
      <c r="T8" s="3">
        <v>1967</v>
      </c>
      <c r="U8" s="3">
        <v>1968</v>
      </c>
      <c r="V8" s="3">
        <v>1969</v>
      </c>
      <c r="W8" s="3">
        <v>1970</v>
      </c>
      <c r="X8" s="3">
        <v>1971</v>
      </c>
      <c r="Y8" s="3">
        <v>1972</v>
      </c>
      <c r="Z8" s="3">
        <v>1973</v>
      </c>
      <c r="AA8" s="3">
        <v>1974</v>
      </c>
      <c r="AB8" s="3">
        <v>1975</v>
      </c>
      <c r="AC8" s="3">
        <v>1976</v>
      </c>
      <c r="AD8" s="3">
        <v>1977</v>
      </c>
      <c r="AE8" s="3">
        <v>1978</v>
      </c>
      <c r="AF8" s="3">
        <v>1979</v>
      </c>
      <c r="AG8" s="3">
        <v>1980</v>
      </c>
      <c r="AH8" s="3">
        <v>1981</v>
      </c>
      <c r="AI8" s="3">
        <v>1982</v>
      </c>
      <c r="AJ8" s="3">
        <v>1983</v>
      </c>
      <c r="AK8" s="3">
        <v>1984</v>
      </c>
      <c r="AL8" s="3">
        <v>1985</v>
      </c>
      <c r="AM8" s="3">
        <v>1986</v>
      </c>
      <c r="AN8" s="3">
        <v>1987</v>
      </c>
      <c r="AO8" s="3">
        <v>1988</v>
      </c>
      <c r="AP8" s="3">
        <v>1989</v>
      </c>
      <c r="AQ8" s="3">
        <v>1990</v>
      </c>
      <c r="AR8" s="3">
        <v>1991</v>
      </c>
      <c r="AS8" s="3">
        <v>1992</v>
      </c>
      <c r="AT8" s="3">
        <v>1993</v>
      </c>
      <c r="AU8" s="3">
        <v>1994</v>
      </c>
      <c r="AV8" s="3">
        <v>1995</v>
      </c>
      <c r="AW8" s="3">
        <v>1996</v>
      </c>
      <c r="AX8" s="3">
        <v>1997</v>
      </c>
      <c r="AY8" s="3">
        <v>1998</v>
      </c>
      <c r="AZ8" s="3">
        <v>1999</v>
      </c>
      <c r="BA8" s="3">
        <v>2000</v>
      </c>
      <c r="BB8" s="3">
        <v>2001</v>
      </c>
      <c r="BC8" s="3">
        <v>2002</v>
      </c>
      <c r="BD8" s="3">
        <v>2003</v>
      </c>
      <c r="BE8" s="3">
        <v>2004</v>
      </c>
      <c r="BF8" s="3">
        <v>2005</v>
      </c>
      <c r="BG8" s="3">
        <v>2006</v>
      </c>
      <c r="BH8" s="3">
        <v>2007</v>
      </c>
      <c r="BI8" s="3">
        <v>2008</v>
      </c>
      <c r="BJ8" s="3">
        <v>2009</v>
      </c>
      <c r="BK8" s="3">
        <v>2010</v>
      </c>
      <c r="BL8" s="3">
        <v>2011</v>
      </c>
      <c r="BM8" s="3">
        <v>2012</v>
      </c>
      <c r="BN8" s="3">
        <f t="shared" ref="BN8:BU8" si="0">BM8+1</f>
        <v>2013</v>
      </c>
      <c r="BO8" s="3">
        <f t="shared" si="0"/>
        <v>2014</v>
      </c>
      <c r="BP8" s="3">
        <f t="shared" si="0"/>
        <v>2015</v>
      </c>
      <c r="BQ8" s="3">
        <f t="shared" si="0"/>
        <v>2016</v>
      </c>
      <c r="BR8" s="3">
        <f t="shared" si="0"/>
        <v>2017</v>
      </c>
      <c r="BS8" s="3">
        <f t="shared" si="0"/>
        <v>2018</v>
      </c>
      <c r="BT8" s="3">
        <f t="shared" si="0"/>
        <v>2019</v>
      </c>
      <c r="BU8" s="3">
        <f t="shared" si="0"/>
        <v>2020</v>
      </c>
      <c r="BV8" s="3">
        <f t="shared" ref="BV8" si="1">BU8+1</f>
        <v>2021</v>
      </c>
      <c r="BW8" s="3">
        <f t="shared" ref="BW8" si="2">BV8+1</f>
        <v>2022</v>
      </c>
      <c r="BX8" s="3">
        <f t="shared" ref="BX8:BY8" si="3">BW8+1</f>
        <v>2023</v>
      </c>
      <c r="BY8" s="3">
        <f t="shared" si="3"/>
        <v>2024</v>
      </c>
    </row>
    <row r="9" spans="1:77" ht="16" customHeight="1" x14ac:dyDescent="0.15">
      <c r="A9" s="8"/>
      <c r="B9" s="4" t="s">
        <v>79</v>
      </c>
      <c r="C9" s="8">
        <v>-27322.34500433784</v>
      </c>
      <c r="D9" s="8">
        <v>-55070.76889473293</v>
      </c>
      <c r="E9" s="8">
        <f>POBd!F9-POBd!E9-SVEG!E9</f>
        <v>-55236.557225699537</v>
      </c>
      <c r="F9" s="8">
        <f>POBd!G9-POBd!F9-SVEG!F9</f>
        <v>-55537.84895040188</v>
      </c>
      <c r="G9" s="8">
        <f>POBd!H9-POBd!G9-SVEG!G9</f>
        <v>-56880.422480298206</v>
      </c>
      <c r="H9" s="8">
        <f>POBd!I9-POBd!H9-SVEG!H9</f>
        <v>-57745.936495150439</v>
      </c>
      <c r="I9" s="8">
        <f>POBd!J9-POBd!I9-SVEG!I9</f>
        <v>-58492.147477024235</v>
      </c>
      <c r="J9" s="8">
        <f>POBd!K9-POBd!J9-SVEG!J9</f>
        <v>-59353.254473993555</v>
      </c>
      <c r="K9" s="8">
        <f>POBd!L9-POBd!K9-SVEG!K9</f>
        <v>-60292.523857303895</v>
      </c>
      <c r="L9" s="8">
        <f>POBd!M9-POBd!L9-SVEG!L9</f>
        <v>-61287.53136872407</v>
      </c>
      <c r="M9" s="8">
        <f>POBd!N9-POBd!M9-SVEG!M9</f>
        <v>-76951.663772333413</v>
      </c>
      <c r="N9" s="8">
        <f>POBd!O9-POBd!N9-SVEG!N9</f>
        <v>-92795</v>
      </c>
      <c r="O9" s="8">
        <f>POBd!P9-POBd!O9-SVEG!O9</f>
        <v>-91391</v>
      </c>
      <c r="P9" s="8">
        <f>POBd!Q9-POBd!P9-SVEG!P9</f>
        <v>-95304</v>
      </c>
      <c r="Q9" s="8">
        <f>POBd!R9-POBd!Q9-SVEG!Q9</f>
        <v>-88027</v>
      </c>
      <c r="R9" s="8">
        <f>POBd!S9-POBd!R9-SVEG!R9</f>
        <v>-80826</v>
      </c>
      <c r="S9" s="8">
        <f>POBd!T9-POBd!S9-SVEG!S9</f>
        <v>-75132</v>
      </c>
      <c r="T9" s="8">
        <f>POBd!U9-POBd!T9-SVEG!T9</f>
        <v>-78935</v>
      </c>
      <c r="U9" s="8">
        <f>POBd!V9-POBd!U9-SVEG!U9</f>
        <v>-88815</v>
      </c>
      <c r="V9" s="8">
        <f>POBd!W9-POBd!V9-SVEG!V9</f>
        <v>-87788</v>
      </c>
      <c r="W9" s="8">
        <f>POBd!X9-POBd!W9-SVEG!W9</f>
        <v>-61021.987778999843</v>
      </c>
      <c r="X9" s="8">
        <f>POBd!Y9-POBd!X9-SVEG!X9</f>
        <v>-30233.99421599973</v>
      </c>
      <c r="Y9" s="8">
        <f>POBd!Z9-POBd!Y9-SVEG!Y9</f>
        <v>-30212.6819000002</v>
      </c>
      <c r="Z9" s="8">
        <f>POBd!AA9-POBd!Z9-SVEG!Z9</f>
        <v>-30319.785272000358</v>
      </c>
      <c r="AA9" s="8">
        <f>POBd!AB9-POBd!AA9-SVEG!AA9</f>
        <v>-30028.106293000281</v>
      </c>
      <c r="AB9" s="8">
        <f>POBd!AC9-POBd!AB9-SVEG!AB9</f>
        <v>-29942.561024999246</v>
      </c>
      <c r="AC9" s="8">
        <f>POBd!AD9-POBd!AC9-SVEG!AC9</f>
        <v>-30023.754407000728</v>
      </c>
      <c r="AD9" s="8">
        <f>POBd!AE9-POBd!AD9-SVEG!AD9</f>
        <v>-30641.015276999213</v>
      </c>
      <c r="AE9" s="8">
        <f>POBd!AF9-POBd!AE9-SVEG!AE9</f>
        <v>-30561.939933000132</v>
      </c>
      <c r="AF9" s="8">
        <f>POBd!AG9-POBd!AF9-SVEG!AF9</f>
        <v>-29880.460393000394</v>
      </c>
      <c r="AG9" s="8">
        <f>POBd!AH9-POBd!AG9-SVEG!AG9</f>
        <v>-13002.754940999672</v>
      </c>
      <c r="AH9" s="8">
        <f>POBd!AI9-POBd!AH9-SVEG!AH9</f>
        <v>4114.823664999567</v>
      </c>
      <c r="AI9" s="8">
        <f>POBd!AJ9-POBd!AI9-SVEG!AI9</f>
        <v>4293.5811890000477</v>
      </c>
      <c r="AJ9" s="8">
        <f>POBd!AK9-POBd!AJ9-SVEG!AJ9</f>
        <v>4486.8069500001147</v>
      </c>
      <c r="AK9" s="8">
        <f>POBd!AL9-POBd!AK9-SVEG!AK9</f>
        <v>4594.4705950003117</v>
      </c>
      <c r="AL9" s="8">
        <f>POBd!AM9-POBd!AL9-SVEG!AL9</f>
        <v>4434.3198899999261</v>
      </c>
      <c r="AM9" s="8">
        <f>POBd!AN9-POBd!AM9-SVEG!AM9</f>
        <v>4158.8101190002635</v>
      </c>
      <c r="AN9" s="8">
        <f>POBd!AO9-POBd!AN9-SVEG!AN9</f>
        <v>3532.0965529996902</v>
      </c>
      <c r="AO9" s="8">
        <f>POBd!AP9-POBd!AO9-SVEG!AO9</f>
        <v>3183.220842000097</v>
      </c>
      <c r="AP9" s="8">
        <f>POBd!AQ9-POBd!AP9-SVEG!AP9</f>
        <v>3837.0338119994849</v>
      </c>
      <c r="AQ9" s="8">
        <f>POBd!AR9-POBd!AQ9-SVEG!AQ9</f>
        <v>7110.4403210002929</v>
      </c>
      <c r="AR9" s="8">
        <f>POBd!AS9-POBd!AR9-SVEG!AR9</f>
        <v>15096.009534999728</v>
      </c>
      <c r="AS9" s="8">
        <f>POBd!AT9-POBd!AS9-SVEG!AS9</f>
        <v>15251.312700999901</v>
      </c>
      <c r="AT9" s="8">
        <f>POBd!AU9-POBd!AT9-SVEG!AT9</f>
        <v>15260.612978000194</v>
      </c>
      <c r="AU9" s="8">
        <f>POBd!AV9-POBd!AU9-SVEG!AU9</f>
        <v>15320.419935000129</v>
      </c>
      <c r="AV9" s="8">
        <f>POBd!AW9-POBd!AV9-SVEG!AV9</f>
        <v>15389.393458000384</v>
      </c>
      <c r="AW9" s="8">
        <f>POBd!AX9-POBd!AW9-SVEG!AW9</f>
        <v>15371.361921999604</v>
      </c>
      <c r="AX9" s="8">
        <f>POBd!AY9-POBd!AX9-SVEG!AX9</f>
        <v>15529.149032999761</v>
      </c>
      <c r="AY9" s="8">
        <f>POBd!AZ9-POBd!AY9-SVEG!AY9</f>
        <v>15993.747498000041</v>
      </c>
      <c r="AZ9" s="8">
        <f>POBd!BA9-POBd!AZ9-SVEG!AZ9</f>
        <v>16547.223435999826</v>
      </c>
      <c r="BA9" s="8">
        <f>POBd!BB9-POBd!BA9-SVEG!BA9</f>
        <v>18172.605251000263</v>
      </c>
      <c r="BB9" s="8">
        <f>POBd!BC9-POBd!BB9-SVEG!BB9</f>
        <v>76938.314655000344</v>
      </c>
      <c r="BC9" s="8">
        <f>POBd!BD9-POBd!BC9-SVEG!BC9</f>
        <v>83505.214583000168</v>
      </c>
      <c r="BD9" s="8">
        <f>POBd!BE9-POBd!BD9-SVEG!BD9</f>
        <v>83707.640835999511</v>
      </c>
      <c r="BE9" s="8">
        <f>POBd!BF9-POBd!BE9-SVEG!BE9</f>
        <v>130704.96938099992</v>
      </c>
      <c r="BF9" s="8">
        <f>POBd!BG9-POBd!BF9-SVEG!BF9</f>
        <v>87412.623275000602</v>
      </c>
      <c r="BG9" s="8">
        <f>POBd!BH9-POBd!BG9-SVEG!BG9</f>
        <v>98795.448962999508</v>
      </c>
      <c r="BH9" s="8">
        <f>POBd!BI9-POBd!BH9-SVEG!BH9</f>
        <v>81537.081996000372</v>
      </c>
      <c r="BI9" s="8">
        <f>POBd!BJ9-POBd!BI9-SVEG!BI9</f>
        <v>43624.53868799936</v>
      </c>
      <c r="BJ9" s="8">
        <f>POBd!BK9-POBd!BJ9-SVEG!BJ9</f>
        <v>30387.153061999939</v>
      </c>
      <c r="BK9" s="8">
        <f>POBd!BL9-POBd!BK9-SVEG!BK9</f>
        <v>23908.15161800012</v>
      </c>
      <c r="BL9" s="8">
        <f>POBd!BM9-POBd!BL9-SVEG!BL9</f>
        <v>11055.872919000685</v>
      </c>
      <c r="BM9" s="8">
        <f>POBd!BN9-POBd!BM9-SVEG!BM9</f>
        <v>-15048.922461000271</v>
      </c>
      <c r="BN9" s="8">
        <f>POBd!BO9-POBd!BN9-SVEG!BN9</f>
        <v>-11821.094841999933</v>
      </c>
      <c r="BO9" s="8">
        <f>POBd!BP9-POBd!BO9-SVEG!BO9</f>
        <v>-3253.3909200001508</v>
      </c>
      <c r="BP9" s="8">
        <f>POBd!BQ9-POBd!BP9-SVEG!BP9</f>
        <v>-5533</v>
      </c>
      <c r="BQ9" s="8">
        <f>POBd!BR9-POBd!BQ9-SVEG!BQ9</f>
        <v>-7108</v>
      </c>
      <c r="BR9" s="8">
        <f>POBd!BS9-POBd!BR9-SVEG!BR9</f>
        <v>3782</v>
      </c>
      <c r="BS9" s="8">
        <f>POBd!BT9-POBd!BS9-SVEG!BS9</f>
        <v>25733</v>
      </c>
      <c r="BT9" s="8">
        <f>POBd!BU9-POBd!BT9-SVEG!BT9</f>
        <v>37704</v>
      </c>
      <c r="BU9" s="8">
        <f>POBd!BV9-POBd!BU9-SVEG!BU9</f>
        <v>38758</v>
      </c>
      <c r="BV9" s="8">
        <f>POBd!BW9-POBd!BV9-SVEG!BV9</f>
        <v>69844</v>
      </c>
      <c r="BW9" s="8">
        <f>POBd!BX9-POBd!BW9-SVEG!BW9</f>
        <v>76457</v>
      </c>
      <c r="BX9" s="8">
        <f>POBd!BY9-POBd!BX9-SVEG!BX9</f>
        <v>56581</v>
      </c>
      <c r="BY9" s="8">
        <f>POBd!BZ9-POBd!BY9-SVEG!BY9</f>
        <v>74583</v>
      </c>
    </row>
    <row r="10" spans="1:77" ht="16" customHeight="1" x14ac:dyDescent="0.15">
      <c r="A10" s="8"/>
      <c r="B10" s="4" t="s">
        <v>80</v>
      </c>
      <c r="C10" s="8">
        <v>-3506.9253371336963</v>
      </c>
      <c r="D10" s="8">
        <v>-7032.9622838434298</v>
      </c>
      <c r="E10" s="8">
        <f>POBd!F10-POBd!E10-SVEG!E10</f>
        <v>-6981.8570297441911</v>
      </c>
      <c r="F10" s="8">
        <f>POBd!G10-POBd!F10-SVEG!F10</f>
        <v>-6902.8702205501031</v>
      </c>
      <c r="G10" s="8">
        <f>POBd!H10-POBd!G10-SVEG!G10</f>
        <v>-6937.5043248366565</v>
      </c>
      <c r="H10" s="8">
        <f>POBd!I10-POBd!H10-SVEG!H10</f>
        <v>-7021.9828505960759</v>
      </c>
      <c r="I10" s="8">
        <f>POBd!J10-POBd!I10-SVEG!I10</f>
        <v>-7089.3894885294139</v>
      </c>
      <c r="J10" s="8">
        <f>POBd!K10-POBd!J10-SVEG!J10</f>
        <v>-7075.2649271809496</v>
      </c>
      <c r="K10" s="8">
        <f>POBd!L10-POBd!K10-SVEG!K10</f>
        <v>-7097.1881991347764</v>
      </c>
      <c r="L10" s="8">
        <f>POBd!M10-POBd!L10-SVEG!L10</f>
        <v>-7249.1662189199124</v>
      </c>
      <c r="M10" s="8">
        <f>POBd!N10-POBd!M10-SVEG!M10</f>
        <v>-6340.8891195307951</v>
      </c>
      <c r="N10" s="8">
        <f>POBd!O10-POBd!N10-SVEG!N10</f>
        <v>-5313</v>
      </c>
      <c r="O10" s="8">
        <f>POBd!P10-POBd!O10-SVEG!O10</f>
        <v>-4143</v>
      </c>
      <c r="P10" s="8">
        <f>POBd!Q10-POBd!P10-SVEG!P10</f>
        <v>-4089</v>
      </c>
      <c r="Q10" s="8">
        <f>POBd!R10-POBd!Q10-SVEG!Q10</f>
        <v>-2639</v>
      </c>
      <c r="R10" s="8">
        <f>POBd!S10-POBd!R10-SVEG!R10</f>
        <v>-1843</v>
      </c>
      <c r="S10" s="8">
        <f>POBd!T10-POBd!S10-SVEG!S10</f>
        <v>-76</v>
      </c>
      <c r="T10" s="8">
        <f>POBd!U10-POBd!T10-SVEG!T10</f>
        <v>-616</v>
      </c>
      <c r="U10" s="8">
        <f>POBd!V10-POBd!U10-SVEG!U10</f>
        <v>-2417</v>
      </c>
      <c r="V10" s="8">
        <f>POBd!W10-POBd!V10-SVEG!V10</f>
        <v>-2286</v>
      </c>
      <c r="W10" s="8">
        <f>POBd!X10-POBd!W10-SVEG!W10</f>
        <v>-2342.7146920000669</v>
      </c>
      <c r="X10" s="8">
        <f>POBd!Y10-POBd!X10-SVEG!X10</f>
        <v>-2043.8554769998882</v>
      </c>
      <c r="Y10" s="8">
        <f>POBd!Z10-POBd!Y10-SVEG!Y10</f>
        <v>-2027.2373170000501</v>
      </c>
      <c r="Z10" s="8">
        <f>POBd!AA10-POBd!Z10-SVEG!Z10</f>
        <v>-1990.9823690000921</v>
      </c>
      <c r="AA10" s="8">
        <f>POBd!AB10-POBd!AA10-SVEG!AA10</f>
        <v>-1955.2924469998106</v>
      </c>
      <c r="AB10" s="8">
        <f>POBd!AC10-POBd!AB10-SVEG!AB10</f>
        <v>-1936.2738150001969</v>
      </c>
      <c r="AC10" s="8">
        <f>POBd!AD10-POBd!AC10-SVEG!AC10</f>
        <v>-2002.1657149998937</v>
      </c>
      <c r="AD10" s="8">
        <f>POBd!AE10-POBd!AD10-SVEG!AD10</f>
        <v>-2115.940002999967</v>
      </c>
      <c r="AE10" s="8">
        <f>POBd!AF10-POBd!AE10-SVEG!AE10</f>
        <v>-2135.633877000073</v>
      </c>
      <c r="AF10" s="8">
        <f>POBd!AG10-POBd!AF10-SVEG!AF10</f>
        <v>-2105.878631999949</v>
      </c>
      <c r="AG10" s="8">
        <f>POBd!AH10-POBd!AG10-SVEG!AG10</f>
        <v>-1260.609211999923</v>
      </c>
      <c r="AH10" s="8">
        <f>POBd!AI10-POBd!AH10-SVEG!AH10</f>
        <v>-1118.289540000027</v>
      </c>
      <c r="AI10" s="8">
        <f>POBd!AJ10-POBd!AI10-SVEG!AI10</f>
        <v>-1123.4739910000935</v>
      </c>
      <c r="AJ10" s="8">
        <f>POBd!AK10-POBd!AJ10-SVEG!AJ10</f>
        <v>-1134.4321069999132</v>
      </c>
      <c r="AK10" s="8">
        <f>POBd!AL10-POBd!AK10-SVEG!AK10</f>
        <v>-1141.1413470001426</v>
      </c>
      <c r="AL10" s="8">
        <f>POBd!AM10-POBd!AL10-SVEG!AL10</f>
        <v>-1202.2616859998088</v>
      </c>
      <c r="AM10" s="8">
        <f>POBd!AN10-POBd!AM10-SVEG!AM10</f>
        <v>-1288.630945000099</v>
      </c>
      <c r="AN10" s="8">
        <f>POBd!AO10-POBd!AN10-SVEG!AN10</f>
        <v>-1395.5616719999816</v>
      </c>
      <c r="AO10" s="8">
        <f>POBd!AP10-POBd!AO10-SVEG!AO10</f>
        <v>-1529.3185640000738</v>
      </c>
      <c r="AP10" s="8">
        <f>POBd!AQ10-POBd!AP10-SVEG!AP10</f>
        <v>-1592.6312339999713</v>
      </c>
      <c r="AQ10" s="8">
        <f>POBd!AR10-POBd!AQ10-SVEG!AQ10</f>
        <v>124.54339200002141</v>
      </c>
      <c r="AR10" s="8">
        <f>POBd!AS10-POBd!AR10-SVEG!AR10</f>
        <v>3971.4867579999845</v>
      </c>
      <c r="AS10" s="8">
        <f>POBd!AT10-POBd!AS10-SVEG!AS10</f>
        <v>4007.6191549999639</v>
      </c>
      <c r="AT10" s="8">
        <f>POBd!AU10-POBd!AT10-SVEG!AT10</f>
        <v>4049.2401870000176</v>
      </c>
      <c r="AU10" s="8">
        <f>POBd!AV10-POBd!AU10-SVEG!AU10</f>
        <v>4109.6569010000676</v>
      </c>
      <c r="AV10" s="8">
        <f>POBd!AW10-POBd!AV10-SVEG!AV10</f>
        <v>4170.8687459998764</v>
      </c>
      <c r="AW10" s="8">
        <f>POBd!AX10-POBd!AW10-SVEG!AW10</f>
        <v>4231.4313060001004</v>
      </c>
      <c r="AX10" s="8">
        <f>POBd!AY10-POBd!AX10-SVEG!AX10</f>
        <v>4323.3578480000142</v>
      </c>
      <c r="AY10" s="8">
        <f>POBd!AZ10-POBd!AY10-SVEG!AY10</f>
        <v>4407.3655159999616</v>
      </c>
      <c r="AZ10" s="8">
        <f>POBd!BA10-POBd!AZ10-SVEG!AZ10</f>
        <v>4442.167650999967</v>
      </c>
      <c r="BA10" s="8">
        <f>POBd!BB10-POBd!BA10-SVEG!BA10</f>
        <v>4668.040384999942</v>
      </c>
      <c r="BB10" s="8">
        <f>POBd!BC10-POBd!BB10-SVEG!BB10</f>
        <v>17153.037471000105</v>
      </c>
      <c r="BC10" s="8">
        <f>POBd!BD10-POBd!BC10-SVEG!BC10</f>
        <v>16179.550632999977</v>
      </c>
      <c r="BD10" s="8">
        <f>POBd!BE10-POBd!BD10-SVEG!BD10</f>
        <v>15532.448924999917</v>
      </c>
      <c r="BE10" s="8">
        <f>POBd!BF10-POBd!BE10-SVEG!BE10</f>
        <v>21622.515909000067</v>
      </c>
      <c r="BF10" s="8">
        <f>POBd!BG10-POBd!BF10-SVEG!BF10</f>
        <v>20052.333889000118</v>
      </c>
      <c r="BG10" s="8">
        <f>POBd!BH10-POBd!BG10-SVEG!BG10</f>
        <v>27152.018168999813</v>
      </c>
      <c r="BH10" s="8">
        <f>POBd!BI10-POBd!BH10-SVEG!BH10</f>
        <v>27082.458742000163</v>
      </c>
      <c r="BI10" s="8">
        <f>POBd!BJ10-POBd!BI10-SVEG!BI10</f>
        <v>7949.7229410000145</v>
      </c>
      <c r="BJ10" s="8">
        <f>POBd!BK10-POBd!BJ10-SVEG!BJ10</f>
        <v>-295.69738800008781</v>
      </c>
      <c r="BK10" s="8">
        <f>POBd!BL10-POBd!BK10-SVEG!BK10</f>
        <v>1168.1282730000094</v>
      </c>
      <c r="BL10" s="8">
        <f>POBd!BM10-POBd!BL10-SVEG!BL10</f>
        <v>-2160.3032750000712</v>
      </c>
      <c r="BM10" s="8">
        <f>POBd!BN10-POBd!BM10-SVEG!BM10</f>
        <v>-4706.6657930000219</v>
      </c>
      <c r="BN10" s="8">
        <f>POBd!BO10-POBd!BN10-SVEG!BN10</f>
        <v>-4125.6390569999348</v>
      </c>
      <c r="BO10" s="8">
        <f>POBd!BP10-POBd!BO10-SVEG!BO10</f>
        <v>-4002.3626419999637</v>
      </c>
      <c r="BP10" s="8">
        <f>POBd!BQ10-POBd!BP10-SVEG!BP10</f>
        <v>-2509</v>
      </c>
      <c r="BQ10" s="8">
        <f>POBd!BR10-POBd!BQ10-SVEG!BQ10</f>
        <v>2482</v>
      </c>
      <c r="BR10" s="8">
        <f>POBd!BS10-POBd!BR10-SVEG!BR10</f>
        <v>3686</v>
      </c>
      <c r="BS10" s="8">
        <f>POBd!BT10-POBd!BS10-SVEG!BS10</f>
        <v>12810</v>
      </c>
      <c r="BT10" s="8">
        <f>POBd!BU10-POBd!BT10-SVEG!BT10</f>
        <v>12289</v>
      </c>
      <c r="BU10" s="8">
        <f>POBd!BV10-POBd!BU10-SVEG!BU10</f>
        <v>5957</v>
      </c>
      <c r="BV10" s="8">
        <f>POBd!BW10-POBd!BV10-SVEG!BV10</f>
        <v>9359</v>
      </c>
      <c r="BW10" s="8">
        <f>POBd!BX10-POBd!BW10-SVEG!BW10</f>
        <v>16693</v>
      </c>
      <c r="BX10" s="8">
        <f>POBd!BY10-POBd!BX10-SVEG!BX10</f>
        <v>16399</v>
      </c>
      <c r="BY10" s="8">
        <f>POBd!BZ10-POBd!BY10-SVEG!BY10</f>
        <v>23125</v>
      </c>
    </row>
    <row r="11" spans="1:77" ht="16" customHeight="1" x14ac:dyDescent="0.15">
      <c r="A11" s="8"/>
      <c r="B11" s="4" t="s">
        <v>81</v>
      </c>
      <c r="C11" s="8">
        <v>-453.04022125422489</v>
      </c>
      <c r="D11" s="8">
        <v>-920.6896665856475</v>
      </c>
      <c r="E11" s="8">
        <f>POBd!F11-POBd!E11-SVEG!E11</f>
        <v>-435.15618678717874</v>
      </c>
      <c r="F11" s="8">
        <f>POBd!G11-POBd!F11-SVEG!F11</f>
        <v>-67.616492403205484</v>
      </c>
      <c r="G11" s="8">
        <f>POBd!H11-POBd!G11-SVEG!G11</f>
        <v>-502.02838494942989</v>
      </c>
      <c r="H11" s="8">
        <f>POBd!I11-POBd!H11-SVEG!H11</f>
        <v>-600.14115849742666</v>
      </c>
      <c r="I11" s="8">
        <f>POBd!J11-POBd!I11-SVEG!I11</f>
        <v>-195.46725583192892</v>
      </c>
      <c r="J11" s="8">
        <f>POBd!K11-POBd!J11-SVEG!J11</f>
        <v>279.74212124175392</v>
      </c>
      <c r="K11" s="8">
        <f>POBd!L11-POBd!K11-SVEG!K11</f>
        <v>814.79433501616586</v>
      </c>
      <c r="L11" s="8">
        <f>POBd!M11-POBd!L11-SVEG!L11</f>
        <v>1225.0832867464051</v>
      </c>
      <c r="M11" s="8">
        <f>POBd!N11-POBd!M11-SVEG!M11</f>
        <v>-1915.4803766952828</v>
      </c>
      <c r="N11" s="8">
        <f>POBd!O11-POBd!N11-SVEG!N11</f>
        <v>-4886</v>
      </c>
      <c r="O11" s="8">
        <f>POBd!P11-POBd!O11-SVEG!O11</f>
        <v>-4216</v>
      </c>
      <c r="P11" s="8">
        <f>POBd!Q11-POBd!P11-SVEG!P11</f>
        <v>-3781</v>
      </c>
      <c r="Q11" s="8">
        <f>POBd!R11-POBd!Q11-SVEG!Q11</f>
        <v>-2250</v>
      </c>
      <c r="R11" s="8">
        <f>POBd!S11-POBd!R11-SVEG!R11</f>
        <v>-1580</v>
      </c>
      <c r="S11" s="8">
        <f>POBd!T11-POBd!S11-SVEG!S11</f>
        <v>-203</v>
      </c>
      <c r="T11" s="8">
        <f>POBd!U11-POBd!T11-SVEG!T11</f>
        <v>-1383</v>
      </c>
      <c r="U11" s="8">
        <f>POBd!V11-POBd!U11-SVEG!U11</f>
        <v>-3386</v>
      </c>
      <c r="V11" s="8">
        <f>POBd!W11-POBd!V11-SVEG!V11</f>
        <v>-3750</v>
      </c>
      <c r="W11" s="8">
        <f>POBd!X11-POBd!W11-SVEG!W11</f>
        <v>-2045.0151879999321</v>
      </c>
      <c r="X11" s="8">
        <f>POBd!Y11-POBd!X11-SVEG!X11</f>
        <v>408.60328099993058</v>
      </c>
      <c r="Y11" s="8">
        <f>POBd!Z11-POBd!Y11-SVEG!Y11</f>
        <v>413.01462500006892</v>
      </c>
      <c r="Z11" s="8">
        <f>POBd!AA11-POBd!Z11-SVEG!Z11</f>
        <v>409.83082899986766</v>
      </c>
      <c r="AA11" s="8">
        <f>POBd!AB11-POBd!AA11-SVEG!AA11</f>
        <v>436.89621000015177</v>
      </c>
      <c r="AB11" s="8">
        <f>POBd!AC11-POBd!AB11-SVEG!AB11</f>
        <v>435.04788600001484</v>
      </c>
      <c r="AC11" s="8">
        <f>POBd!AD11-POBd!AC11-SVEG!AC11</f>
        <v>473.12821899983101</v>
      </c>
      <c r="AD11" s="8">
        <f>POBd!AE11-POBd!AD11-SVEG!AD11</f>
        <v>624.54843299998902</v>
      </c>
      <c r="AE11" s="8">
        <f>POBd!AF11-POBd!AE11-SVEG!AE11</f>
        <v>775.26317799999379</v>
      </c>
      <c r="AF11" s="8">
        <f>POBd!AG11-POBd!AF11-SVEG!AF11</f>
        <v>1150.0545390001498</v>
      </c>
      <c r="AG11" s="8">
        <f>POBd!AH11-POBd!AG11-SVEG!AG11</f>
        <v>383.33780099987052</v>
      </c>
      <c r="AH11" s="8">
        <f>POBd!AI11-POBd!AH11-SVEG!AH11</f>
        <v>-2956.1793139998335</v>
      </c>
      <c r="AI11" s="8">
        <f>POBd!AJ11-POBd!AI11-SVEG!AI11</f>
        <v>-2968.9370140000246</v>
      </c>
      <c r="AJ11" s="8">
        <f>POBd!AK11-POBd!AJ11-SVEG!AJ11</f>
        <v>-3004.5957710000221</v>
      </c>
      <c r="AK11" s="8">
        <f>POBd!AL11-POBd!AK11-SVEG!AK11</f>
        <v>-3041.2696310000028</v>
      </c>
      <c r="AL11" s="8">
        <f>POBd!AM11-POBd!AL11-SVEG!AL11</f>
        <v>-3109.5378350000829</v>
      </c>
      <c r="AM11" s="8">
        <f>POBd!AN11-POBd!AM11-SVEG!AM11</f>
        <v>-3164.0764889998827</v>
      </c>
      <c r="AN11" s="8">
        <f>POBd!AO11-POBd!AN11-SVEG!AN11</f>
        <v>-3284.3644510000013</v>
      </c>
      <c r="AO11" s="8">
        <f>POBd!AP11-POBd!AO11-SVEG!AO11</f>
        <v>-3392.9434940000065</v>
      </c>
      <c r="AP11" s="8">
        <f>POBd!AQ11-POBd!AP11-SVEG!AP11</f>
        <v>-3543.3223550000694</v>
      </c>
      <c r="AQ11" s="8">
        <f>POBd!AR11-POBd!AQ11-SVEG!AQ11</f>
        <v>-1797.07720900001</v>
      </c>
      <c r="AR11" s="8">
        <f>POBd!AS11-POBd!AR11-SVEG!AR11</f>
        <v>2127.7950210000854</v>
      </c>
      <c r="AS11" s="8">
        <f>POBd!AT11-POBd!AS11-SVEG!AS11</f>
        <v>2123.8807259998284</v>
      </c>
      <c r="AT11" s="8">
        <f>POBd!AU11-POBd!AT11-SVEG!AT11</f>
        <v>2119.6242029999848</v>
      </c>
      <c r="AU11" s="8">
        <f>POBd!AV11-POBd!AU11-SVEG!AU11</f>
        <v>2118.6143430001102</v>
      </c>
      <c r="AV11" s="8">
        <f>POBd!AW11-POBd!AV11-SVEG!AV11</f>
        <v>2112.6275849998929</v>
      </c>
      <c r="AW11" s="8">
        <f>POBd!AX11-POBd!AW11-SVEG!AW11</f>
        <v>2097.3330020001158</v>
      </c>
      <c r="AX11" s="8">
        <f>POBd!AY11-POBd!AX11-SVEG!AX11</f>
        <v>2102.6073650000617</v>
      </c>
      <c r="AY11" s="8">
        <f>POBd!AZ11-POBd!AY11-SVEG!AY11</f>
        <v>2144.551099000033</v>
      </c>
      <c r="AZ11" s="8">
        <f>POBd!BA11-POBd!AZ11-SVEG!AZ11</f>
        <v>2208.6687439999077</v>
      </c>
      <c r="BA11" s="8">
        <f>POBd!BB11-POBd!BA11-SVEG!BA11</f>
        <v>2409.4687449999619</v>
      </c>
      <c r="BB11" s="8">
        <f>POBd!BC11-POBd!BB11-SVEG!BB11</f>
        <v>4352.7981690000743</v>
      </c>
      <c r="BC11" s="8">
        <f>POBd!BD11-POBd!BC11-SVEG!BC11</f>
        <v>5249.403741999995</v>
      </c>
      <c r="BD11" s="8">
        <f>POBd!BE11-POBd!BD11-SVEG!BD11</f>
        <v>5752.9113340000622</v>
      </c>
      <c r="BE11" s="8">
        <f>POBd!BF11-POBd!BE11-SVEG!BE11</f>
        <v>5946.8983739998657</v>
      </c>
      <c r="BF11" s="8">
        <f>POBd!BG11-POBd!BF11-SVEG!BF11</f>
        <v>5789.441579000093</v>
      </c>
      <c r="BG11" s="8">
        <f>POBd!BH11-POBd!BG11-SVEG!BG11</f>
        <v>9349.4645399998408</v>
      </c>
      <c r="BH11" s="8">
        <f>POBd!BI11-POBd!BH11-SVEG!BH11</f>
        <v>10410.076049000025</v>
      </c>
      <c r="BI11" s="8">
        <f>POBd!BJ11-POBd!BI11-SVEG!BI11</f>
        <v>7000.0593740001787</v>
      </c>
      <c r="BJ11" s="8">
        <f>POBd!BK11-POBd!BJ11-SVEG!BJ11</f>
        <v>4504.39682299993</v>
      </c>
      <c r="BK11" s="8">
        <f>POBd!BL11-POBd!BK11-SVEG!BK11</f>
        <v>3706.0153379999101</v>
      </c>
      <c r="BL11" s="8">
        <f>POBd!BM11-POBd!BL11-SVEG!BL11</f>
        <v>1120.053144000005</v>
      </c>
      <c r="BM11" s="8">
        <f>POBd!BN11-POBd!BM11-SVEG!BM11</f>
        <v>-2241.8718830000143</v>
      </c>
      <c r="BN11" s="8">
        <f>POBd!BO11-POBd!BN11-SVEG!BN11</f>
        <v>-2709.0268119999673</v>
      </c>
      <c r="BO11" s="8">
        <f>POBd!BP11-POBd!BO11-SVEG!BO11</f>
        <v>-2943.1968539999798</v>
      </c>
      <c r="BP11" s="8">
        <f>POBd!BQ11-POBd!BP11-SVEG!BP11</f>
        <v>-539</v>
      </c>
      <c r="BQ11" s="8">
        <f>POBd!BR11-POBd!BQ11-SVEG!BQ11</f>
        <v>158</v>
      </c>
      <c r="BR11" s="8">
        <f>POBd!BS11-POBd!BR11-SVEG!BR11</f>
        <v>1663</v>
      </c>
      <c r="BS11" s="8">
        <f>POBd!BT11-POBd!BS11-SVEG!BS11</f>
        <v>2486</v>
      </c>
      <c r="BT11" s="8">
        <f>POBd!BU11-POBd!BT11-SVEG!BT11</f>
        <v>3852</v>
      </c>
      <c r="BU11" s="8">
        <f>POBd!BV11-POBd!BU11-SVEG!BU11</f>
        <v>2246</v>
      </c>
      <c r="BV11" s="8">
        <f>POBd!BW11-POBd!BV11-SVEG!BV11</f>
        <v>5873</v>
      </c>
      <c r="BW11" s="8">
        <f>POBd!BX11-POBd!BW11-SVEG!BW11</f>
        <v>10899</v>
      </c>
      <c r="BX11" s="8">
        <f>POBd!BY11-POBd!BX11-SVEG!BX11</f>
        <v>12730</v>
      </c>
      <c r="BY11" s="8">
        <f>POBd!BZ11-POBd!BY11-SVEG!BY11</f>
        <v>15756</v>
      </c>
    </row>
    <row r="12" spans="1:77" ht="16" customHeight="1" x14ac:dyDescent="0.15">
      <c r="A12" s="8"/>
      <c r="B12" s="4" t="s">
        <v>82</v>
      </c>
      <c r="C12" s="8">
        <v>-81.128837229683995</v>
      </c>
      <c r="D12" s="8">
        <v>21.478121861757245</v>
      </c>
      <c r="E12" s="8">
        <f>POBd!F12-POBd!E12-SVEG!E12</f>
        <v>204.15229927346809</v>
      </c>
      <c r="F12" s="8">
        <f>POBd!G12-POBd!F12-SVEG!F12</f>
        <v>211.08133063325658</v>
      </c>
      <c r="G12" s="8">
        <f>POBd!H12-POBd!G12-SVEG!G12</f>
        <v>223.78108007373521</v>
      </c>
      <c r="H12" s="8">
        <f>POBd!I12-POBd!H12-SVEG!H12</f>
        <v>262.84104752715211</v>
      </c>
      <c r="I12" s="8">
        <f>POBd!J12-POBd!I12-SVEG!I12</f>
        <v>355.3765324766282</v>
      </c>
      <c r="J12" s="8">
        <f>POBd!K12-POBd!J12-SVEG!J12</f>
        <v>519.86334537604125</v>
      </c>
      <c r="K12" s="8">
        <f>POBd!L12-POBd!K12-SVEG!K12</f>
        <v>628.37771778722527</v>
      </c>
      <c r="L12" s="8">
        <f>POBd!M12-POBd!L12-SVEG!L12</f>
        <v>687.32632772193756</v>
      </c>
      <c r="M12" s="8">
        <f>POBd!N12-POBd!M12-SVEG!M12</f>
        <v>3293.8510344984825</v>
      </c>
      <c r="N12" s="8">
        <f>POBd!O12-POBd!N12-SVEG!N12</f>
        <v>5303</v>
      </c>
      <c r="O12" s="8">
        <f>POBd!P12-POBd!O12-SVEG!O12</f>
        <v>5532</v>
      </c>
      <c r="P12" s="8">
        <f>POBd!Q12-POBd!P12-SVEG!P12</f>
        <v>4953</v>
      </c>
      <c r="Q12" s="8">
        <f>POBd!R12-POBd!Q12-SVEG!Q12</f>
        <v>5205</v>
      </c>
      <c r="R12" s="8">
        <f>POBd!S12-POBd!R12-SVEG!R12</f>
        <v>4931</v>
      </c>
      <c r="S12" s="8">
        <f>POBd!T12-POBd!S12-SVEG!S12</f>
        <v>5701</v>
      </c>
      <c r="T12" s="8">
        <f>POBd!U12-POBd!T12-SVEG!T12</f>
        <v>5375</v>
      </c>
      <c r="U12" s="8">
        <f>POBd!V12-POBd!U12-SVEG!U12</f>
        <v>4141</v>
      </c>
      <c r="V12" s="8">
        <f>POBd!W12-POBd!V12-SVEG!V12</f>
        <v>4181</v>
      </c>
      <c r="W12" s="8">
        <f>POBd!X12-POBd!W12-SVEG!W12</f>
        <v>5231.3223050000379</v>
      </c>
      <c r="X12" s="8">
        <f>POBd!Y12-POBd!X12-SVEG!X12</f>
        <v>7013.180401999969</v>
      </c>
      <c r="Y12" s="8">
        <f>POBd!Z12-POBd!Y12-SVEG!Y12</f>
        <v>6978.1816109999781</v>
      </c>
      <c r="Z12" s="8">
        <f>POBd!AA12-POBd!Z12-SVEG!Z12</f>
        <v>6837.9701280000154</v>
      </c>
      <c r="AA12" s="8">
        <f>POBd!AB12-POBd!AA12-SVEG!AA12</f>
        <v>6806.0791289999615</v>
      </c>
      <c r="AB12" s="8">
        <f>POBd!AC12-POBd!AB12-SVEG!AB12</f>
        <v>6779.7458990000887</v>
      </c>
      <c r="AC12" s="8">
        <f>POBd!AD12-POBd!AC12-SVEG!AC12</f>
        <v>6760.4143029999686</v>
      </c>
      <c r="AD12" s="8">
        <f>POBd!AE12-POBd!AD12-SVEG!AD12</f>
        <v>6847.8531949999742</v>
      </c>
      <c r="AE12" s="8">
        <f>POBd!AF12-POBd!AE12-SVEG!AE12</f>
        <v>6831.8531649999786</v>
      </c>
      <c r="AF12" s="8">
        <f>POBd!AG12-POBd!AF12-SVEG!AF12</f>
        <v>6867.2982319999719</v>
      </c>
      <c r="AG12" s="8">
        <f>POBd!AH12-POBd!AG12-SVEG!AG12</f>
        <v>6102.6495280000381</v>
      </c>
      <c r="AH12" s="8">
        <f>POBd!AI12-POBd!AH12-SVEG!AH12</f>
        <v>3061.7823450000724</v>
      </c>
      <c r="AI12" s="8">
        <f>POBd!AJ12-POBd!AI12-SVEG!AI12</f>
        <v>3068.7545259998878</v>
      </c>
      <c r="AJ12" s="8">
        <f>POBd!AK12-POBd!AJ12-SVEG!AJ12</f>
        <v>3086.0092300000833</v>
      </c>
      <c r="AK12" s="8">
        <f>POBd!AL12-POBd!AK12-SVEG!AK12</f>
        <v>3081.8948569999775</v>
      </c>
      <c r="AL12" s="8">
        <f>POBd!AM12-POBd!AL12-SVEG!AL12</f>
        <v>3025.7017909999704</v>
      </c>
      <c r="AM12" s="8">
        <f>POBd!AN12-POBd!AM12-SVEG!AM12</f>
        <v>2937.742184999981</v>
      </c>
      <c r="AN12" s="8">
        <f>POBd!AO12-POBd!AN12-SVEG!AN12</f>
        <v>2784.6515709999949</v>
      </c>
      <c r="AO12" s="8">
        <f>POBd!AP12-POBd!AO12-SVEG!AO12</f>
        <v>2454.7174550000345</v>
      </c>
      <c r="AP12" s="8">
        <f>POBd!AQ12-POBd!AP12-SVEG!AP12</f>
        <v>1895.7143449999858</v>
      </c>
      <c r="AQ12" s="8">
        <f>POBd!AR12-POBd!AQ12-SVEG!AQ12</f>
        <v>4484.3587980000302</v>
      </c>
      <c r="AR12" s="8">
        <f>POBd!AS12-POBd!AR12-SVEG!AR12</f>
        <v>10725.319915</v>
      </c>
      <c r="AS12" s="8">
        <f>POBd!AT12-POBd!AS12-SVEG!AS12</f>
        <v>10786.429925999953</v>
      </c>
      <c r="AT12" s="8">
        <f>POBd!AU12-POBd!AT12-SVEG!AT12</f>
        <v>10854.781187999994</v>
      </c>
      <c r="AU12" s="8">
        <f>POBd!AV12-POBd!AU12-SVEG!AU12</f>
        <v>10941.03443400003</v>
      </c>
      <c r="AV12" s="8">
        <f>POBd!AW12-POBd!AV12-SVEG!AV12</f>
        <v>11016.922935000039</v>
      </c>
      <c r="AW12" s="8">
        <f>POBd!AX12-POBd!AW12-SVEG!AW12</f>
        <v>11089.218500999967</v>
      </c>
      <c r="AX12" s="8">
        <f>POBd!AY12-POBd!AX12-SVEG!AX12</f>
        <v>11147.420899000019</v>
      </c>
      <c r="AY12" s="8">
        <f>POBd!AZ12-POBd!AY12-SVEG!AY12</f>
        <v>11152.89916000003</v>
      </c>
      <c r="AZ12" s="8">
        <f>POBd!BA12-POBd!AZ12-SVEG!AZ12</f>
        <v>11035.899160999921</v>
      </c>
      <c r="BA12" s="8">
        <f>POBd!BB12-POBd!BA12-SVEG!BA12</f>
        <v>10733.89916000003</v>
      </c>
      <c r="BB12" s="8">
        <f>POBd!BC12-POBd!BB12-SVEG!BB12</f>
        <v>26422.294759000069</v>
      </c>
      <c r="BC12" s="8">
        <f>POBd!BD12-POBd!BC12-SVEG!BC12</f>
        <v>29035.416419999907</v>
      </c>
      <c r="BD12" s="8">
        <f>POBd!BE12-POBd!BD12-SVEG!BD12</f>
        <v>22018.595085000037</v>
      </c>
      <c r="BE12" s="8">
        <f>POBd!BF12-POBd!BE12-SVEG!BE12</f>
        <v>26920.64177300001</v>
      </c>
      <c r="BF12" s="8">
        <f>POBd!BG12-POBd!BF12-SVEG!BF12</f>
        <v>28528.777113999939</v>
      </c>
      <c r="BG12" s="8">
        <f>POBd!BH12-POBd!BG12-SVEG!BG12</f>
        <v>33413.746853000019</v>
      </c>
      <c r="BH12" s="8">
        <f>POBd!BI12-POBd!BH12-SVEG!BH12</f>
        <v>27284.331670000101</v>
      </c>
      <c r="BI12" s="8">
        <f>POBd!BJ12-POBd!BI12-SVEG!BI12</f>
        <v>15883.645976</v>
      </c>
      <c r="BJ12" s="8">
        <f>POBd!BK12-POBd!BJ12-SVEG!BJ12</f>
        <v>5465.8635960000101</v>
      </c>
      <c r="BK12" s="8">
        <f>POBd!BL12-POBd!BK12-SVEG!BK12</f>
        <v>3733.0108029998373</v>
      </c>
      <c r="BL12" s="8">
        <f>POBd!BM12-POBd!BL12-SVEG!BL12</f>
        <v>5789.1791730001569</v>
      </c>
      <c r="BM12" s="8">
        <f>POBd!BN12-POBd!BM12-SVEG!BM12</f>
        <v>5440.6270549998153</v>
      </c>
      <c r="BN12" s="8">
        <f>POBd!BO12-POBd!BN12-SVEG!BN12</f>
        <v>4751.6888090001885</v>
      </c>
      <c r="BO12" s="8">
        <f>POBd!BP12-POBd!BO12-SVEG!BO12</f>
        <v>7092.4806349999271</v>
      </c>
      <c r="BP12" s="8">
        <f>POBd!BQ12-POBd!BP12-SVEG!BP12</f>
        <v>10725</v>
      </c>
      <c r="BQ12" s="8">
        <f>POBd!BR12-POBd!BQ12-SVEG!BQ12</f>
        <v>12521</v>
      </c>
      <c r="BR12" s="8">
        <f>POBd!BS12-POBd!BR12-SVEG!BR12</f>
        <v>15808</v>
      </c>
      <c r="BS12" s="8">
        <f>POBd!BT12-POBd!BS12-SVEG!BS12</f>
        <v>-11599</v>
      </c>
      <c r="BT12" s="8">
        <f>POBd!BU12-POBd!BT12-SVEG!BT12</f>
        <v>11712</v>
      </c>
      <c r="BU12" s="8">
        <f>POBd!BV12-POBd!BU12-SVEG!BU12</f>
        <v>2097</v>
      </c>
      <c r="BV12" s="8">
        <f>POBd!BW12-POBd!BV12-SVEG!BV12</f>
        <v>16600</v>
      </c>
      <c r="BW12" s="8">
        <f>POBd!BX12-POBd!BW12-SVEG!BW12</f>
        <v>23723</v>
      </c>
      <c r="BX12" s="8">
        <f>POBd!BY12-POBd!BX12-SVEG!BX12</f>
        <v>18717</v>
      </c>
      <c r="BY12" s="8">
        <f>POBd!BZ12-POBd!BY12-SVEG!BY12</f>
        <v>16399</v>
      </c>
    </row>
    <row r="13" spans="1:77" ht="16" customHeight="1" x14ac:dyDescent="0.15">
      <c r="A13" s="8"/>
      <c r="B13" s="4" t="s">
        <v>83</v>
      </c>
      <c r="C13" s="8">
        <v>-455.72779696760699</v>
      </c>
      <c r="D13" s="8">
        <v>126.86603543080855</v>
      </c>
      <c r="E13" s="8">
        <f>POBd!F13-POBd!E13-SVEG!E13</f>
        <v>415.98945935675874</v>
      </c>
      <c r="F13" s="8">
        <f>POBd!G13-POBd!F13-SVEG!F13</f>
        <v>-1107.9377395111369</v>
      </c>
      <c r="G13" s="8">
        <f>POBd!H13-POBd!G13-SVEG!G13</f>
        <v>-1032.2594055513619</v>
      </c>
      <c r="H13" s="8">
        <f>POBd!I13-POBd!H13-SVEG!H13</f>
        <v>-479.51711824315134</v>
      </c>
      <c r="I13" s="8">
        <f>POBd!J13-POBd!I13-SVEG!I13</f>
        <v>-1220.3364275448257</v>
      </c>
      <c r="J13" s="8">
        <f>POBd!K13-POBd!J13-SVEG!J13</f>
        <v>-877.34498931269627</v>
      </c>
      <c r="K13" s="8">
        <f>POBd!L13-POBd!K13-SVEG!K13</f>
        <v>947.416120396927</v>
      </c>
      <c r="L13" s="8">
        <f>POBd!M13-POBd!L13-SVEG!L13</f>
        <v>2813.8475255633239</v>
      </c>
      <c r="M13" s="8">
        <f>POBd!N13-POBd!M13-SVEG!M13</f>
        <v>184.0043363829609</v>
      </c>
      <c r="N13" s="8">
        <f>POBd!O13-POBd!N13-SVEG!N13</f>
        <v>-4446</v>
      </c>
      <c r="O13" s="8">
        <f>POBd!P13-POBd!O13-SVEG!O13</f>
        <v>-4604</v>
      </c>
      <c r="P13" s="8">
        <f>POBd!Q13-POBd!P13-SVEG!P13</f>
        <v>-5664</v>
      </c>
      <c r="Q13" s="8">
        <f>POBd!R13-POBd!Q13-SVEG!Q13</f>
        <v>-4457</v>
      </c>
      <c r="R13" s="8">
        <f>POBd!S13-POBd!R13-SVEG!R13</f>
        <v>-3527</v>
      </c>
      <c r="S13" s="8">
        <f>POBd!T13-POBd!S13-SVEG!S13</f>
        <v>-2898</v>
      </c>
      <c r="T13" s="8">
        <f>POBd!U13-POBd!T13-SVEG!T13</f>
        <v>-3577</v>
      </c>
      <c r="U13" s="8">
        <f>POBd!V13-POBd!U13-SVEG!U13</f>
        <v>-5443</v>
      </c>
      <c r="V13" s="8">
        <f>POBd!W13-POBd!V13-SVEG!V13</f>
        <v>-6831</v>
      </c>
      <c r="W13" s="8">
        <f>POBd!X13-POBd!W13-SVEG!W13</f>
        <v>-1824.3463600000832</v>
      </c>
      <c r="X13" s="8">
        <f>POBd!Y13-POBd!X13-SVEG!X13</f>
        <v>4400.4969300001394</v>
      </c>
      <c r="Y13" s="8">
        <f>POBd!Z13-POBd!Y13-SVEG!Y13</f>
        <v>4505.2989900000393</v>
      </c>
      <c r="Z13" s="8">
        <f>POBd!AA13-POBd!Z13-SVEG!Z13</f>
        <v>4531.696821999969</v>
      </c>
      <c r="AA13" s="8">
        <f>POBd!AB13-POBd!AA13-SVEG!AA13</f>
        <v>4591.5230979998596</v>
      </c>
      <c r="AB13" s="8">
        <f>POBd!AC13-POBd!AB13-SVEG!AB13</f>
        <v>4559.7759879999794</v>
      </c>
      <c r="AC13" s="8">
        <f>POBd!AD13-POBd!AC13-SVEG!AC13</f>
        <v>4549.4367639999837</v>
      </c>
      <c r="AD13" s="8">
        <f>POBd!AE13-POBd!AD13-SVEG!AD13</f>
        <v>4557.9156090000179</v>
      </c>
      <c r="AE13" s="8">
        <f>POBd!AF13-POBd!AE13-SVEG!AE13</f>
        <v>4550.6281820000149</v>
      </c>
      <c r="AF13" s="8">
        <f>POBd!AG13-POBd!AF13-SVEG!AF13</f>
        <v>4509.638072000118</v>
      </c>
      <c r="AG13" s="8">
        <f>POBd!AH13-POBd!AG13-SVEG!AG13</f>
        <v>4353.6681619998999</v>
      </c>
      <c r="AH13" s="8">
        <f>POBd!AI13-POBd!AH13-SVEG!AH13</f>
        <v>1602.2643150000367</v>
      </c>
      <c r="AI13" s="8">
        <f>POBd!AJ13-POBd!AI13-SVEG!AI13</f>
        <v>1665.0081150000915</v>
      </c>
      <c r="AJ13" s="8">
        <f>POBd!AK13-POBd!AJ13-SVEG!AJ13</f>
        <v>1704.1226299998816</v>
      </c>
      <c r="AK13" s="8">
        <f>POBd!AL13-POBd!AK13-SVEG!AK13</f>
        <v>1722.8502950000111</v>
      </c>
      <c r="AL13" s="8">
        <f>POBd!AM13-POBd!AL13-SVEG!AL13</f>
        <v>1696.6636350001208</v>
      </c>
      <c r="AM13" s="8">
        <f>POBd!AN13-POBd!AM13-SVEG!AM13</f>
        <v>1642.651578999823</v>
      </c>
      <c r="AN13" s="8">
        <f>POBd!AO13-POBd!AN13-SVEG!AN13</f>
        <v>1483.7161960001104</v>
      </c>
      <c r="AO13" s="8">
        <f>POBd!AP13-POBd!AO13-SVEG!AO13</f>
        <v>1324.4191050000954</v>
      </c>
      <c r="AP13" s="8">
        <f>POBd!AQ13-POBd!AP13-SVEG!AP13</f>
        <v>976.8023679999169</v>
      </c>
      <c r="AQ13" s="8">
        <f>POBd!AR13-POBd!AQ13-SVEG!AQ13</f>
        <v>4202.0195049999747</v>
      </c>
      <c r="AR13" s="8">
        <f>POBd!AS13-POBd!AR13-SVEG!AR13</f>
        <v>11813.73305099993</v>
      </c>
      <c r="AS13" s="8">
        <f>POBd!AT13-POBd!AS13-SVEG!AS13</f>
        <v>11889.036856000079</v>
      </c>
      <c r="AT13" s="8">
        <f>POBd!AU13-POBd!AT13-SVEG!AT13</f>
        <v>11949.166121999966</v>
      </c>
      <c r="AU13" s="8">
        <f>POBd!AV13-POBd!AU13-SVEG!AU13</f>
        <v>12005.803900999948</v>
      </c>
      <c r="AV13" s="8">
        <f>POBd!AW13-POBd!AV13-SVEG!AV13</f>
        <v>12015.061739000026</v>
      </c>
      <c r="AW13" s="8">
        <f>POBd!AX13-POBd!AW13-SVEG!AW13</f>
        <v>11928.007551999995</v>
      </c>
      <c r="AX13" s="8">
        <f>POBd!AY13-POBd!AX13-SVEG!AX13</f>
        <v>11856.524796999991</v>
      </c>
      <c r="AY13" s="8">
        <f>POBd!AZ13-POBd!AY13-SVEG!AY13</f>
        <v>11891.113031000132</v>
      </c>
      <c r="AZ13" s="8">
        <f>POBd!BA13-POBd!AZ13-SVEG!AZ13</f>
        <v>11950.792173999827</v>
      </c>
      <c r="BA13" s="8">
        <f>POBd!BB13-POBd!BA13-SVEG!BA13</f>
        <v>12313.883083000081</v>
      </c>
      <c r="BB13" s="8">
        <f>POBd!BC13-POBd!BB13-SVEG!BB13</f>
        <v>36040.736202999949</v>
      </c>
      <c r="BC13" s="8">
        <f>POBd!BD13-POBd!BC13-SVEG!BC13</f>
        <v>40922.145573999966</v>
      </c>
      <c r="BD13" s="8">
        <f>POBd!BE13-POBd!BD13-SVEG!BD13</f>
        <v>40906.915890000062</v>
      </c>
      <c r="BE13" s="8">
        <f>POBd!BF13-POBd!BE13-SVEG!BE13</f>
        <v>43088.215435000136</v>
      </c>
      <c r="BF13" s="8">
        <f>POBd!BG13-POBd!BF13-SVEG!BF13</f>
        <v>37239.287020999938</v>
      </c>
      <c r="BG13" s="8">
        <f>POBd!BH13-POBd!BG13-SVEG!BG13</f>
        <v>39098.179162000073</v>
      </c>
      <c r="BH13" s="8">
        <f>POBd!BI13-POBd!BH13-SVEG!BH13</f>
        <v>34700.382774999831</v>
      </c>
      <c r="BI13" s="8">
        <f>POBd!BJ13-POBd!BI13-SVEG!BI13</f>
        <v>18064.779041000176</v>
      </c>
      <c r="BJ13" s="8">
        <f>POBd!BK13-POBd!BJ13-SVEG!BJ13</f>
        <v>12879.319111999823</v>
      </c>
      <c r="BK13" s="8">
        <f>POBd!BL13-POBd!BK13-SVEG!BK13</f>
        <v>16329.393182000145</v>
      </c>
      <c r="BL13" s="8">
        <f>POBd!BM13-POBd!BL13-SVEG!BL13</f>
        <v>15441.741983999964</v>
      </c>
      <c r="BM13" s="8">
        <f>POBd!BN13-POBd!BM13-SVEG!BM13</f>
        <v>12789.2839540001</v>
      </c>
      <c r="BN13" s="8">
        <f>POBd!BO13-POBd!BN13-SVEG!BN13</f>
        <v>7907.1301199998707</v>
      </c>
      <c r="BO13" s="8">
        <f>POBd!BP13-POBd!BO13-SVEG!BO13</f>
        <v>7961.1182409999892</v>
      </c>
      <c r="BP13" s="8">
        <f>POBd!BQ13-POBd!BP13-SVEG!BP13</f>
        <v>12944</v>
      </c>
      <c r="BQ13" s="8">
        <f>POBd!BR13-POBd!BQ13-SVEG!BQ13</f>
        <v>20352</v>
      </c>
      <c r="BR13" s="8">
        <f>POBd!BS13-POBd!BR13-SVEG!BR13</f>
        <v>25990</v>
      </c>
      <c r="BS13" s="8">
        <f>POBd!BT13-POBd!BS13-SVEG!BS13</f>
        <v>-23969</v>
      </c>
      <c r="BT13" s="8">
        <f>POBd!BU13-POBd!BT13-SVEG!BT13</f>
        <v>19356</v>
      </c>
      <c r="BU13" s="8">
        <f>POBd!BV13-POBd!BU13-SVEG!BU13</f>
        <v>265</v>
      </c>
      <c r="BV13" s="8">
        <f>POBd!BW13-POBd!BV13-SVEG!BV13</f>
        <v>26170</v>
      </c>
      <c r="BW13" s="8">
        <f>POBd!BX13-POBd!BW13-SVEG!BW13</f>
        <v>32942</v>
      </c>
      <c r="BX13" s="8">
        <f>POBd!BY13-POBd!BX13-SVEG!BX13</f>
        <v>28609</v>
      </c>
      <c r="BY13" s="8">
        <f>POBd!BZ13-POBd!BY13-SVEG!BY13</f>
        <v>25394</v>
      </c>
    </row>
    <row r="14" spans="1:77" ht="16" customHeight="1" x14ac:dyDescent="0.15">
      <c r="A14" s="8"/>
      <c r="B14" s="4" t="s">
        <v>84</v>
      </c>
      <c r="C14" s="8">
        <v>-1337.8442493193434</v>
      </c>
      <c r="D14" s="8">
        <v>-2640.8580405385001</v>
      </c>
      <c r="E14" s="8">
        <f>POBd!F14-POBd!E14-SVEG!E14</f>
        <v>-2561.5098014015821</v>
      </c>
      <c r="F14" s="8">
        <f>POBd!G14-POBd!F14-SVEG!F14</f>
        <v>-2539.1028653327958</v>
      </c>
      <c r="G14" s="8">
        <f>POBd!H14-POBd!G14-SVEG!G14</f>
        <v>-2659.8071597583476</v>
      </c>
      <c r="H14" s="8">
        <f>POBd!I14-POBd!H14-SVEG!H14</f>
        <v>-2728.6916914430331</v>
      </c>
      <c r="I14" s="8">
        <f>POBd!J14-POBd!I14-SVEG!I14</f>
        <v>-2717.9317392218509</v>
      </c>
      <c r="J14" s="8">
        <f>POBd!K14-POBd!J14-SVEG!J14</f>
        <v>-2661.2660648996243</v>
      </c>
      <c r="K14" s="8">
        <f>POBd!L14-POBd!K14-SVEG!K14</f>
        <v>-2642.1948874877999</v>
      </c>
      <c r="L14" s="8">
        <f>POBd!M14-POBd!L14-SVEG!L14</f>
        <v>-2827.1281163420645</v>
      </c>
      <c r="M14" s="8">
        <f>POBd!N14-POBd!M14-SVEG!M14</f>
        <v>-2487.6653842550586</v>
      </c>
      <c r="N14" s="8">
        <f>POBd!O14-POBd!N14-SVEG!N14</f>
        <v>-1937</v>
      </c>
      <c r="O14" s="8">
        <f>POBd!P14-POBd!O14-SVEG!O14</f>
        <v>-1663</v>
      </c>
      <c r="P14" s="8">
        <f>POBd!Q14-POBd!P14-SVEG!P14</f>
        <v>-1238</v>
      </c>
      <c r="Q14" s="8">
        <f>POBd!R14-POBd!Q14-SVEG!Q14</f>
        <v>-872</v>
      </c>
      <c r="R14" s="8">
        <f>POBd!S14-POBd!R14-SVEG!R14</f>
        <v>-947</v>
      </c>
      <c r="S14" s="8">
        <f>POBd!T14-POBd!S14-SVEG!S14</f>
        <v>-212</v>
      </c>
      <c r="T14" s="8">
        <f>POBd!U14-POBd!T14-SVEG!T14</f>
        <v>-546</v>
      </c>
      <c r="U14" s="8">
        <f>POBd!V14-POBd!U14-SVEG!U14</f>
        <v>-1504</v>
      </c>
      <c r="V14" s="8">
        <f>POBd!W14-POBd!V14-SVEG!V14</f>
        <v>-1588</v>
      </c>
      <c r="W14" s="8">
        <f>POBd!X14-POBd!W14-SVEG!W14</f>
        <v>-1003.9772540000267</v>
      </c>
      <c r="X14" s="8">
        <f>POBd!Y14-POBd!X14-SVEG!X14</f>
        <v>87.720166000013705</v>
      </c>
      <c r="Y14" s="8">
        <f>POBd!Z14-POBd!Y14-SVEG!Y14</f>
        <v>81.047849000024144</v>
      </c>
      <c r="Z14" s="8">
        <f>POBd!AA14-POBd!Z14-SVEG!Z14</f>
        <v>62.942421999992803</v>
      </c>
      <c r="AA14" s="8">
        <f>POBd!AB14-POBd!AA14-SVEG!AA14</f>
        <v>62.245838999981061</v>
      </c>
      <c r="AB14" s="8">
        <f>POBd!AC14-POBd!AB14-SVEG!AB14</f>
        <v>57.979553000011947</v>
      </c>
      <c r="AC14" s="8">
        <f>POBd!AD14-POBd!AC14-SVEG!AC14</f>
        <v>47.49845600000117</v>
      </c>
      <c r="AD14" s="8">
        <f>POBd!AE14-POBd!AD14-SVEG!AD14</f>
        <v>-11.732688000018243</v>
      </c>
      <c r="AE14" s="8">
        <f>POBd!AF14-POBd!AE14-SVEG!AE14</f>
        <v>-165.49411899998086</v>
      </c>
      <c r="AF14" s="8">
        <f>POBd!AG14-POBd!AF14-SVEG!AF14</f>
        <v>-202.99304799997481</v>
      </c>
      <c r="AG14" s="8">
        <f>POBd!AH14-POBd!AG14-SVEG!AG14</f>
        <v>178.19716899999185</v>
      </c>
      <c r="AH14" s="8">
        <f>POBd!AI14-POBd!AH14-SVEG!AH14</f>
        <v>194.30568499997025</v>
      </c>
      <c r="AI14" s="8">
        <f>POBd!AJ14-POBd!AI14-SVEG!AI14</f>
        <v>182.4755839999998</v>
      </c>
      <c r="AJ14" s="8">
        <f>POBd!AK14-POBd!AJ14-SVEG!AJ14</f>
        <v>172.63862000004156</v>
      </c>
      <c r="AK14" s="8">
        <f>POBd!AL14-POBd!AK14-SVEG!AK14</f>
        <v>184.79036399995675</v>
      </c>
      <c r="AL14" s="8">
        <f>POBd!AM14-POBd!AL14-SVEG!AL14</f>
        <v>188.09692400007043</v>
      </c>
      <c r="AM14" s="8">
        <f>POBd!AN14-POBd!AM14-SVEG!AM14</f>
        <v>163.56252399994992</v>
      </c>
      <c r="AN14" s="8">
        <f>POBd!AO14-POBd!AN14-SVEG!AN14</f>
        <v>136.11055999994278</v>
      </c>
      <c r="AO14" s="8">
        <f>POBd!AP14-POBd!AO14-SVEG!AO14</f>
        <v>80.790067000081763</v>
      </c>
      <c r="AP14" s="8">
        <f>POBd!AQ14-POBd!AP14-SVEG!AP14</f>
        <v>57.69289199996274</v>
      </c>
      <c r="AQ14" s="8">
        <f>POBd!AR14-POBd!AQ14-SVEG!AQ14</f>
        <v>551.07118500000797</v>
      </c>
      <c r="AR14" s="8">
        <f>POBd!AS14-POBd!AR14-SVEG!AR14</f>
        <v>1652.9401480000233</v>
      </c>
      <c r="AS14" s="8">
        <f>POBd!AT14-POBd!AS14-SVEG!AS14</f>
        <v>1669.313669999945</v>
      </c>
      <c r="AT14" s="8">
        <f>POBd!AU14-POBd!AT14-SVEG!AT14</f>
        <v>1682.7383990000235</v>
      </c>
      <c r="AU14" s="8">
        <f>POBd!AV14-POBd!AU14-SVEG!AU14</f>
        <v>1701.3113080000039</v>
      </c>
      <c r="AV14" s="8">
        <f>POBd!AW14-POBd!AV14-SVEG!AV14</f>
        <v>1718.1705429999856</v>
      </c>
      <c r="AW14" s="8">
        <f>POBd!AX14-POBd!AW14-SVEG!AW14</f>
        <v>1738.6454209999647</v>
      </c>
      <c r="AX14" s="8">
        <f>POBd!AY14-POBd!AX14-SVEG!AX14</f>
        <v>1764.8793020000448</v>
      </c>
      <c r="AY14" s="8">
        <f>POBd!AZ14-POBd!AY14-SVEG!AY14</f>
        <v>1767.8332680000458</v>
      </c>
      <c r="AZ14" s="8">
        <f>POBd!BA14-POBd!AZ14-SVEG!AZ14</f>
        <v>1805.5658859999385</v>
      </c>
      <c r="BA14" s="8">
        <f>POBd!BB14-POBd!BA14-SVEG!BA14</f>
        <v>1787.8749800000805</v>
      </c>
      <c r="BB14" s="8">
        <f>POBd!BC14-POBd!BB14-SVEG!BB14</f>
        <v>4809.8256409999449</v>
      </c>
      <c r="BC14" s="8">
        <f>POBd!BD14-POBd!BC14-SVEG!BC14</f>
        <v>6753.785120000015</v>
      </c>
      <c r="BD14" s="8">
        <f>POBd!BE14-POBd!BD14-SVEG!BD14</f>
        <v>6608.4078720000107</v>
      </c>
      <c r="BE14" s="8">
        <f>POBd!BF14-POBd!BE14-SVEG!BE14</f>
        <v>7279.2263599999715</v>
      </c>
      <c r="BF14" s="8">
        <f>POBd!BG14-POBd!BF14-SVEG!BF14</f>
        <v>6162.5864079999737</v>
      </c>
      <c r="BG14" s="8">
        <f>POBd!BH14-POBd!BG14-SVEG!BG14</f>
        <v>8639.6886620000005</v>
      </c>
      <c r="BH14" s="8">
        <f>POBd!BI14-POBd!BH14-SVEG!BH14</f>
        <v>8531.9492770000361</v>
      </c>
      <c r="BI14" s="8">
        <f>POBd!BJ14-POBd!BI14-SVEG!BI14</f>
        <v>5425.2585919999983</v>
      </c>
      <c r="BJ14" s="8">
        <f>POBd!BK14-POBd!BJ14-SVEG!BJ14</f>
        <v>2637.2396259999368</v>
      </c>
      <c r="BK14" s="8">
        <f>POBd!BL14-POBd!BK14-SVEG!BK14</f>
        <v>2121.2501330000814</v>
      </c>
      <c r="BL14" s="8">
        <f>POBd!BM14-POBd!BL14-SVEG!BL14</f>
        <v>109.08863399992697</v>
      </c>
      <c r="BM14" s="8">
        <f>POBd!BN14-POBd!BM14-SVEG!BM14</f>
        <v>-1922.1370859999442</v>
      </c>
      <c r="BN14" s="8">
        <f>POBd!BO14-POBd!BN14-SVEG!BN14</f>
        <v>-1310.9026730000041</v>
      </c>
      <c r="BO14" s="8">
        <f>POBd!BP14-POBd!BO14-SVEG!BO14</f>
        <v>-1061.5082410000032</v>
      </c>
      <c r="BP14" s="8">
        <f>POBd!BQ14-POBd!BP14-SVEG!BP14</f>
        <v>-621</v>
      </c>
      <c r="BQ14" s="8">
        <f>POBd!BR14-POBd!BQ14-SVEG!BQ14</f>
        <v>1392</v>
      </c>
      <c r="BR14" s="8">
        <f>POBd!BS14-POBd!BR14-SVEG!BR14</f>
        <v>2204</v>
      </c>
      <c r="BS14" s="8">
        <f>POBd!BT14-POBd!BS14-SVEG!BS14</f>
        <v>3599</v>
      </c>
      <c r="BT14" s="8">
        <f>POBd!BU14-POBd!BT14-SVEG!BT14</f>
        <v>3587</v>
      </c>
      <c r="BU14" s="8">
        <f>POBd!BV14-POBd!BU14-SVEG!BU14</f>
        <v>4241</v>
      </c>
      <c r="BV14" s="8">
        <f>POBd!BW14-POBd!BV14-SVEG!BV14</f>
        <v>5007</v>
      </c>
      <c r="BW14" s="8">
        <f>POBd!BX14-POBd!BW14-SVEG!BW14</f>
        <v>5590</v>
      </c>
      <c r="BX14" s="8">
        <f>POBd!BY14-POBd!BX14-SVEG!BX14</f>
        <v>5812</v>
      </c>
      <c r="BY14" s="8">
        <f>POBd!BZ14-POBd!BY14-SVEG!BY14</f>
        <v>6592</v>
      </c>
    </row>
    <row r="15" spans="1:77" ht="16" customHeight="1" x14ac:dyDescent="0.15">
      <c r="A15" s="8"/>
      <c r="B15" s="4" t="s">
        <v>85</v>
      </c>
      <c r="C15" s="8">
        <v>-14503.060843095649</v>
      </c>
      <c r="D15" s="8">
        <v>-29499.196099687833</v>
      </c>
      <c r="E15" s="8">
        <f>POBd!F15-POBd!E15-SVEG!E15</f>
        <v>-29691.042723144405</v>
      </c>
      <c r="F15" s="8">
        <f>POBd!G15-POBd!F15-SVEG!F15</f>
        <v>-29759.608681880403</v>
      </c>
      <c r="G15" s="8">
        <f>POBd!H15-POBd!G15-SVEG!G15</f>
        <v>-30890.184384032618</v>
      </c>
      <c r="H15" s="8">
        <f>POBd!I15-POBd!H15-SVEG!H15</f>
        <v>-31085.069691086188</v>
      </c>
      <c r="I15" s="8">
        <f>POBd!J15-POBd!I15-SVEG!I15</f>
        <v>-30751.858279458713</v>
      </c>
      <c r="J15" s="8">
        <f>POBd!K15-POBd!J15-SVEG!J15</f>
        <v>-30844.830478084274</v>
      </c>
      <c r="K15" s="8">
        <f>POBd!L15-POBd!K15-SVEG!K15</f>
        <v>-30899.793424643576</v>
      </c>
      <c r="L15" s="8">
        <f>POBd!M15-POBd!L15-SVEG!L15</f>
        <v>-31180.372704708949</v>
      </c>
      <c r="M15" s="8">
        <f>POBd!N15-POBd!M15-SVEG!M15</f>
        <v>-45500.982690177392</v>
      </c>
      <c r="N15" s="8">
        <f>POBd!O15-POBd!N15-SVEG!N15</f>
        <v>-58391</v>
      </c>
      <c r="O15" s="8">
        <f>POBd!P15-POBd!O15-SVEG!O15</f>
        <v>-54599</v>
      </c>
      <c r="P15" s="8">
        <f>POBd!Q15-POBd!P15-SVEG!P15</f>
        <v>-52685</v>
      </c>
      <c r="Q15" s="8">
        <f>POBd!R15-POBd!Q15-SVEG!Q15</f>
        <v>-48304</v>
      </c>
      <c r="R15" s="8">
        <f>POBd!S15-POBd!R15-SVEG!R15</f>
        <v>-45496</v>
      </c>
      <c r="S15" s="8">
        <f>POBd!T15-POBd!S15-SVEG!S15</f>
        <v>-41096</v>
      </c>
      <c r="T15" s="8">
        <f>POBd!U15-POBd!T15-SVEG!T15</f>
        <v>-41793</v>
      </c>
      <c r="U15" s="8">
        <f>POBd!V15-POBd!U15-SVEG!U15</f>
        <v>-47348</v>
      </c>
      <c r="V15" s="8">
        <f>POBd!W15-POBd!V15-SVEG!V15</f>
        <v>-46121</v>
      </c>
      <c r="W15" s="8">
        <f>POBd!X15-POBd!W15-SVEG!W15</f>
        <v>-34962.009074000176</v>
      </c>
      <c r="X15" s="8">
        <f>POBd!Y15-POBd!X15-SVEG!X15</f>
        <v>-22990.468192999717</v>
      </c>
      <c r="Y15" s="8">
        <f>POBd!Z15-POBd!Y15-SVEG!Y15</f>
        <v>-22801.430658000056</v>
      </c>
      <c r="Z15" s="8">
        <f>POBd!AA15-POBd!Z15-SVEG!Z15</f>
        <v>-22785.832630000077</v>
      </c>
      <c r="AA15" s="8">
        <f>POBd!AB15-POBd!AA15-SVEG!AA15</f>
        <v>-22517.401114000008</v>
      </c>
      <c r="AB15" s="8">
        <f>POBd!AC15-POBd!AB15-SVEG!AB15</f>
        <v>-22205.052900999784</v>
      </c>
      <c r="AC15" s="8">
        <f>POBd!AD15-POBd!AC15-SVEG!AC15</f>
        <v>-22105.638858000282</v>
      </c>
      <c r="AD15" s="8">
        <f>POBd!AE15-POBd!AD15-SVEG!AD15</f>
        <v>-22160.929138000123</v>
      </c>
      <c r="AE15" s="8">
        <f>POBd!AF15-POBd!AE15-SVEG!AE15</f>
        <v>-22264.52933099959</v>
      </c>
      <c r="AF15" s="8">
        <f>POBd!AG15-POBd!AF15-SVEG!AF15</f>
        <v>-22513.128787999973</v>
      </c>
      <c r="AG15" s="8">
        <f>POBd!AH15-POBd!AG15-SVEG!AG15</f>
        <v>-16202.069467000198</v>
      </c>
      <c r="AH15" s="8">
        <f>POBd!AI15-POBd!AH15-SVEG!AH15</f>
        <v>-6825.9719839999452</v>
      </c>
      <c r="AI15" s="8">
        <f>POBd!AJ15-POBd!AI15-SVEG!AI15</f>
        <v>-6845.6568640000187</v>
      </c>
      <c r="AJ15" s="8">
        <f>POBd!AK15-POBd!AJ15-SVEG!AJ15</f>
        <v>-6844.3156039998867</v>
      </c>
      <c r="AK15" s="8">
        <f>POBd!AL15-POBd!AK15-SVEG!AK15</f>
        <v>-6904.5008800001815</v>
      </c>
      <c r="AL15" s="8">
        <f>POBd!AM15-POBd!AL15-SVEG!AL15</f>
        <v>-7023.0487420000136</v>
      </c>
      <c r="AM15" s="8">
        <f>POBd!AN15-POBd!AM15-SVEG!AM15</f>
        <v>-7200.55695499992</v>
      </c>
      <c r="AN15" s="8">
        <f>POBd!AO15-POBd!AN15-SVEG!AN15</f>
        <v>-7427.6342210001312</v>
      </c>
      <c r="AO15" s="8">
        <f>POBd!AP15-POBd!AO15-SVEG!AO15</f>
        <v>-7689.1326529998332</v>
      </c>
      <c r="AP15" s="8">
        <f>POBd!AQ15-POBd!AP15-SVEG!AP15</f>
        <v>-7991.1317790001631</v>
      </c>
      <c r="AQ15" s="8">
        <f>POBd!AR15-POBd!AQ15-SVEG!AQ15</f>
        <v>-6291.8101659999229</v>
      </c>
      <c r="AR15" s="8">
        <f>POBd!AS15-POBd!AR15-SVEG!AR15</f>
        <v>-1935.8177970000543</v>
      </c>
      <c r="AS15" s="8">
        <f>POBd!AT15-POBd!AS15-SVEG!AS15</f>
        <v>-1892.2818200001493</v>
      </c>
      <c r="AT15" s="8">
        <f>POBd!AU15-POBd!AT15-SVEG!AT15</f>
        <v>-1884.7206019996665</v>
      </c>
      <c r="AU15" s="8">
        <f>POBd!AV15-POBd!AU15-SVEG!AU15</f>
        <v>-1859.4948510001414</v>
      </c>
      <c r="AV15" s="8">
        <f>POBd!AW15-POBd!AV15-SVEG!AV15</f>
        <v>-1838.9694309998304</v>
      </c>
      <c r="AW15" s="8">
        <f>POBd!AX15-POBd!AW15-SVEG!AW15</f>
        <v>-1856.6088290000334</v>
      </c>
      <c r="AX15" s="8">
        <f>POBd!AY15-POBd!AX15-SVEG!AX15</f>
        <v>-1794.5923410002142</v>
      </c>
      <c r="AY15" s="8">
        <f>POBd!AZ15-POBd!AY15-SVEG!AY15</f>
        <v>-1749.9145949999802</v>
      </c>
      <c r="AZ15" s="8">
        <f>POBd!BA15-POBd!AZ15-SVEG!AZ15</f>
        <v>-1631.3317029997706</v>
      </c>
      <c r="BA15" s="8">
        <f>POBd!BB15-POBd!BA15-SVEG!BA15</f>
        <v>-1483.9135230001993</v>
      </c>
      <c r="BB15" s="8">
        <f>POBd!BC15-POBd!BB15-SVEG!BB15</f>
        <v>7933.7341410000809</v>
      </c>
      <c r="BC15" s="8">
        <f>POBd!BD15-POBd!BC15-SVEG!BC15</f>
        <v>16676.87253900012</v>
      </c>
      <c r="BD15" s="8">
        <f>POBd!BE15-POBd!BD15-SVEG!BD15</f>
        <v>16052.079884999897</v>
      </c>
      <c r="BE15" s="8">
        <f>POBd!BF15-POBd!BE15-SVEG!BE15</f>
        <v>21142.908677000087</v>
      </c>
      <c r="BF15" s="8">
        <f>POBd!BG15-POBd!BF15-SVEG!BF15</f>
        <v>21164.298694999889</v>
      </c>
      <c r="BG15" s="8">
        <f>POBd!BH15-POBd!BG15-SVEG!BG15</f>
        <v>32855.944600999821</v>
      </c>
      <c r="BH15" s="8">
        <f>POBd!BI15-POBd!BH15-SVEG!BH15</f>
        <v>24786.759316000156</v>
      </c>
      <c r="BI15" s="8">
        <f>POBd!BJ15-POBd!BI15-SVEG!BI15</f>
        <v>7755.7817859998904</v>
      </c>
      <c r="BJ15" s="8">
        <f>POBd!BK15-POBd!BJ15-SVEG!BJ15</f>
        <v>4403.6102570001967</v>
      </c>
      <c r="BK15" s="8">
        <f>POBd!BL15-POBd!BK15-SVEG!BK15</f>
        <v>2659.3378779999912</v>
      </c>
      <c r="BL15" s="8">
        <f>POBd!BM15-POBd!BL15-SVEG!BL15</f>
        <v>-5444.0627290001139</v>
      </c>
      <c r="BM15" s="8">
        <f>POBd!BN15-POBd!BM15-SVEG!BM15</f>
        <v>-11988.666081000119</v>
      </c>
      <c r="BN15" s="8">
        <f>POBd!BO15-POBd!BN15-SVEG!BN15</f>
        <v>-10896.768082999624</v>
      </c>
      <c r="BO15" s="8">
        <f>POBd!BP15-POBd!BO15-SVEG!BO15</f>
        <v>-9363.9353900002316</v>
      </c>
      <c r="BP15" s="8">
        <f>POBd!BQ15-POBd!BP15-SVEG!BP15</f>
        <v>-9436</v>
      </c>
      <c r="BQ15" s="8">
        <f>POBd!BR15-POBd!BQ15-SVEG!BQ15</f>
        <v>-7113</v>
      </c>
      <c r="BR15" s="8">
        <f>POBd!BS15-POBd!BR15-SVEG!BR15</f>
        <v>438</v>
      </c>
      <c r="BS15" s="8">
        <f>POBd!BT15-POBd!BS15-SVEG!BS15</f>
        <v>4542</v>
      </c>
      <c r="BT15" s="8">
        <f>POBd!BU15-POBd!BT15-SVEG!BT15</f>
        <v>7698</v>
      </c>
      <c r="BU15" s="8">
        <f>POBd!BV15-POBd!BU15-SVEG!BU15</f>
        <v>5947</v>
      </c>
      <c r="BV15" s="8">
        <f>POBd!BW15-POBd!BV15-SVEG!BV15</f>
        <v>18441</v>
      </c>
      <c r="BW15" s="8">
        <f>POBd!BX15-POBd!BW15-SVEG!BW15</f>
        <v>23991</v>
      </c>
      <c r="BX15" s="8">
        <f>POBd!BY15-POBd!BX15-SVEG!BX15</f>
        <v>22828</v>
      </c>
      <c r="BY15" s="8">
        <f>POBd!BZ15-POBd!BY15-SVEG!BY15</f>
        <v>32438</v>
      </c>
    </row>
    <row r="16" spans="1:77" ht="16" customHeight="1" x14ac:dyDescent="0.15">
      <c r="A16" s="8"/>
      <c r="B16" s="4" t="s">
        <v>86</v>
      </c>
      <c r="C16" s="8">
        <v>-14025.944486230146</v>
      </c>
      <c r="D16" s="8">
        <v>-28253.656136516947</v>
      </c>
      <c r="E16" s="8">
        <f>POBd!F16-POBd!E16-SVEG!E16</f>
        <v>-28552.570063927211</v>
      </c>
      <c r="F16" s="8">
        <f>POBd!G16-POBd!F16-SVEG!F16</f>
        <v>-28764.849728588481</v>
      </c>
      <c r="G16" s="8">
        <f>POBd!H16-POBd!G16-SVEG!G16</f>
        <v>-28997.46764399251</v>
      </c>
      <c r="H16" s="8">
        <f>POBd!I16-POBd!H16-SVEG!H16</f>
        <v>-29139.008250636281</v>
      </c>
      <c r="I16" s="8">
        <f>POBd!J16-POBd!I16-SVEG!I16</f>
        <v>-29484.046429669252</v>
      </c>
      <c r="J16" s="8">
        <f>POBd!K16-POBd!J16-SVEG!J16</f>
        <v>-29754.223325904692</v>
      </c>
      <c r="K16" s="8">
        <f>POBd!L16-POBd!K16-SVEG!K16</f>
        <v>-30120.349404925713</v>
      </c>
      <c r="L16" s="8">
        <f>POBd!M16-POBd!L16-SVEG!L16</f>
        <v>-30555.201588273747</v>
      </c>
      <c r="M16" s="8">
        <f>POBd!N16-POBd!M16-SVEG!M16</f>
        <v>-44544.682941335021</v>
      </c>
      <c r="N16" s="8">
        <f>POBd!O16-POBd!N16-SVEG!N16</f>
        <v>-55603</v>
      </c>
      <c r="O16" s="8">
        <f>POBd!P16-POBd!O16-SVEG!O16</f>
        <v>-53244</v>
      </c>
      <c r="P16" s="8">
        <f>POBd!Q16-POBd!P16-SVEG!P16</f>
        <v>-51104</v>
      </c>
      <c r="Q16" s="8">
        <f>POBd!R16-POBd!Q16-SVEG!Q16</f>
        <v>-47263</v>
      </c>
      <c r="R16" s="8">
        <f>POBd!S16-POBd!R16-SVEG!R16</f>
        <v>-44437</v>
      </c>
      <c r="S16" s="8">
        <f>POBd!T16-POBd!S16-SVEG!S16</f>
        <v>-41249</v>
      </c>
      <c r="T16" s="8">
        <f>POBd!U16-POBd!T16-SVEG!T16</f>
        <v>-41189</v>
      </c>
      <c r="U16" s="8">
        <f>POBd!V16-POBd!U16-SVEG!U16</f>
        <v>-44292</v>
      </c>
      <c r="V16" s="8">
        <f>POBd!W16-POBd!V16-SVEG!V16</f>
        <v>-43200</v>
      </c>
      <c r="W16" s="8">
        <f>POBd!X16-POBd!W16-SVEG!W16</f>
        <v>-30440.938933999976</v>
      </c>
      <c r="X16" s="8">
        <f>POBd!Y16-POBd!X16-SVEG!X16</f>
        <v>-18415.619492999977</v>
      </c>
      <c r="Y16" s="8">
        <f>POBd!Z16-POBd!Y16-SVEG!Y16</f>
        <v>-18336.208102999954</v>
      </c>
      <c r="Z16" s="8">
        <f>POBd!AA16-POBd!Z16-SVEG!Z16</f>
        <v>-18212.683650000021</v>
      </c>
      <c r="AA16" s="8">
        <f>POBd!AB16-POBd!AA16-SVEG!AA16</f>
        <v>-18207.859736000188</v>
      </c>
      <c r="AB16" s="8">
        <f>POBd!AC16-POBd!AB16-SVEG!AB16</f>
        <v>-18247.696211999981</v>
      </c>
      <c r="AC16" s="8">
        <f>POBd!AD16-POBd!AC16-SVEG!AC16</f>
        <v>-18210.898010999896</v>
      </c>
      <c r="AD16" s="8">
        <f>POBd!AE16-POBd!AD16-SVEG!AD16</f>
        <v>-18101.304128000047</v>
      </c>
      <c r="AE16" s="8">
        <f>POBd!AF16-POBd!AE16-SVEG!AE16</f>
        <v>-17883.209149000002</v>
      </c>
      <c r="AF16" s="8">
        <f>POBd!AG16-POBd!AF16-SVEG!AF16</f>
        <v>-17189.774939999916</v>
      </c>
      <c r="AG16" s="8">
        <f>POBd!AH16-POBd!AG16-SVEG!AG16</f>
        <v>-11928.500238999957</v>
      </c>
      <c r="AH16" s="8">
        <f>POBd!AI16-POBd!AH16-SVEG!AH16</f>
        <v>-4282.6980970001314</v>
      </c>
      <c r="AI16" s="8">
        <f>POBd!AJ16-POBd!AI16-SVEG!AI16</f>
        <v>-4278.473360999953</v>
      </c>
      <c r="AJ16" s="8">
        <f>POBd!AK16-POBd!AJ16-SVEG!AJ16</f>
        <v>-4307.8548900000751</v>
      </c>
      <c r="AK16" s="8">
        <f>POBd!AL16-POBd!AK16-SVEG!AK16</f>
        <v>-4338.4539860000368</v>
      </c>
      <c r="AL16" s="8">
        <f>POBd!AM16-POBd!AL16-SVEG!AL16</f>
        <v>-4428.1979739998933</v>
      </c>
      <c r="AM16" s="8">
        <f>POBd!AN16-POBd!AM16-SVEG!AM16</f>
        <v>-4524.3938559999224</v>
      </c>
      <c r="AN16" s="8">
        <f>POBd!AO16-POBd!AN16-SVEG!AN16</f>
        <v>-4644.4948080000468</v>
      </c>
      <c r="AO16" s="8">
        <f>POBd!AP16-POBd!AO16-SVEG!AO16</f>
        <v>-4746.1877550000791</v>
      </c>
      <c r="AP16" s="8">
        <f>POBd!AQ16-POBd!AP16-SVEG!AP16</f>
        <v>-4774.4657319998369</v>
      </c>
      <c r="AQ16" s="8">
        <f>POBd!AR16-POBd!AQ16-SVEG!AQ16</f>
        <v>-623.80569600011222</v>
      </c>
      <c r="AR16" s="8">
        <f>POBd!AS16-POBd!AR16-SVEG!AR16</f>
        <v>8116.6064619999379</v>
      </c>
      <c r="AS16" s="8">
        <f>POBd!AT16-POBd!AS16-SVEG!AS16</f>
        <v>8242.3125700000674</v>
      </c>
      <c r="AT16" s="8">
        <f>POBd!AU16-POBd!AT16-SVEG!AT16</f>
        <v>8349.6176670000423</v>
      </c>
      <c r="AU16" s="8">
        <f>POBd!AV16-POBd!AU16-SVEG!AU16</f>
        <v>8466.9793749998789</v>
      </c>
      <c r="AV16" s="8">
        <f>POBd!AW16-POBd!AV16-SVEG!AV16</f>
        <v>8600.3793669999577</v>
      </c>
      <c r="AW16" s="8">
        <f>POBd!AX16-POBd!AW16-SVEG!AW16</f>
        <v>8723.9862690002192</v>
      </c>
      <c r="AX16" s="8">
        <f>POBd!AY16-POBd!AX16-SVEG!AX16</f>
        <v>8946.7149039998185</v>
      </c>
      <c r="AY16" s="8">
        <f>POBd!AZ16-POBd!AY16-SVEG!AY16</f>
        <v>9188.4719340000302</v>
      </c>
      <c r="AZ16" s="8">
        <f>POBd!BA16-POBd!AZ16-SVEG!AZ16</f>
        <v>9453.0708699999377</v>
      </c>
      <c r="BA16" s="8">
        <f>POBd!BB16-POBd!BA16-SVEG!BA16</f>
        <v>9922.6344970001373</v>
      </c>
      <c r="BB16" s="8">
        <f>POBd!BC16-POBd!BB16-SVEG!BB16</f>
        <v>22174.593772999942</v>
      </c>
      <c r="BC16" s="8">
        <f>POBd!BD16-POBd!BC16-SVEG!BC16</f>
        <v>36513.728387000039</v>
      </c>
      <c r="BD16" s="8">
        <f>POBd!BE16-POBd!BD16-SVEG!BD16</f>
        <v>34433.814208999975</v>
      </c>
      <c r="BE16" s="8">
        <f>POBd!BF16-POBd!BE16-SVEG!BE16</f>
        <v>45211.186228000093</v>
      </c>
      <c r="BF16" s="8">
        <f>POBd!BG16-POBd!BF16-SVEG!BF16</f>
        <v>43151.27679399983</v>
      </c>
      <c r="BG16" s="8">
        <f>POBd!BH16-POBd!BG16-SVEG!BG16</f>
        <v>59367.078951000003</v>
      </c>
      <c r="BH16" s="8">
        <f>POBd!BI16-POBd!BH16-SVEG!BH16</f>
        <v>43285.840484000044</v>
      </c>
      <c r="BI16" s="8">
        <f>POBd!BJ16-POBd!BI16-SVEG!BI16</f>
        <v>20776.866154999938</v>
      </c>
      <c r="BJ16" s="8">
        <f>POBd!BK16-POBd!BJ16-SVEG!BJ16</f>
        <v>10280.342866000021</v>
      </c>
      <c r="BK16" s="8">
        <f>POBd!BL16-POBd!BK16-SVEG!BK16</f>
        <v>8595.2898220000789</v>
      </c>
      <c r="BL16" s="8">
        <f>POBd!BM16-POBd!BL16-SVEG!BL16</f>
        <v>-5838.675933000166</v>
      </c>
      <c r="BM16" s="8">
        <f>POBd!BN16-POBd!BM16-SVEG!BM16</f>
        <v>-17369.238176999846</v>
      </c>
      <c r="BN16" s="8">
        <f>POBd!BO16-POBd!BN16-SVEG!BN16</f>
        <v>-16214.475679999916</v>
      </c>
      <c r="BO16" s="8">
        <f>POBd!BP16-POBd!BO16-SVEG!BO16</f>
        <v>-12458.683044000063</v>
      </c>
      <c r="BP16" s="8">
        <f>POBd!BQ16-POBd!BP16-SVEG!BP16</f>
        <v>-9632</v>
      </c>
      <c r="BQ16" s="8">
        <f>POBd!BR16-POBd!BQ16-SVEG!BQ16</f>
        <v>-7535</v>
      </c>
      <c r="BR16" s="8">
        <f>POBd!BS16-POBd!BR16-SVEG!BR16</f>
        <v>872</v>
      </c>
      <c r="BS16" s="8">
        <f>POBd!BT16-POBd!BS16-SVEG!BS16</f>
        <v>14211</v>
      </c>
      <c r="BT16" s="8">
        <f>POBd!BU16-POBd!BT16-SVEG!BT16</f>
        <v>14493</v>
      </c>
      <c r="BU16" s="8">
        <f>POBd!BV16-POBd!BU16-SVEG!BU16</f>
        <v>11800</v>
      </c>
      <c r="BV16" s="8">
        <f>POBd!BW16-POBd!BV16-SVEG!BV16</f>
        <v>24037</v>
      </c>
      <c r="BW16" s="8">
        <f>POBd!BX16-POBd!BW16-SVEG!BW16</f>
        <v>29266</v>
      </c>
      <c r="BX16" s="8">
        <f>POBd!BY16-POBd!BX16-SVEG!BX16</f>
        <v>26062</v>
      </c>
      <c r="BY16" s="8">
        <f>POBd!BZ16-POBd!BY16-SVEG!BY16</f>
        <v>30921</v>
      </c>
    </row>
    <row r="17" spans="1:77" ht="16" customHeight="1" x14ac:dyDescent="0.15">
      <c r="A17" s="8"/>
      <c r="B17" s="4" t="s">
        <v>87</v>
      </c>
      <c r="C17" s="8">
        <v>17274.841578500345</v>
      </c>
      <c r="D17" s="8">
        <v>35643.865424225572</v>
      </c>
      <c r="E17" s="8">
        <f>POBd!F17-POBd!E17-SVEG!E17</f>
        <v>38153.401588983368</v>
      </c>
      <c r="F17" s="8">
        <f>POBd!G17-POBd!F17-SVEG!F17</f>
        <v>40043.226327975281</v>
      </c>
      <c r="G17" s="8">
        <f>POBd!H17-POBd!G17-SVEG!G17</f>
        <v>40247.365714856889</v>
      </c>
      <c r="H17" s="8">
        <f>POBd!I17-POBd!H17-SVEG!H17</f>
        <v>40855.98328553047</v>
      </c>
      <c r="I17" s="8">
        <f>POBd!J17-POBd!I17-SVEG!I17</f>
        <v>42852.977454857435</v>
      </c>
      <c r="J17" s="8">
        <f>POBd!K17-POBd!J17-SVEG!J17</f>
        <v>45083.835194400977</v>
      </c>
      <c r="K17" s="8">
        <f>POBd!L17-POBd!K17-SVEG!K17</f>
        <v>48354.673710153904</v>
      </c>
      <c r="L17" s="8">
        <f>POBd!M17-POBd!L17-SVEG!L17</f>
        <v>50036.477884680498</v>
      </c>
      <c r="M17" s="8">
        <f>POBd!N17-POBd!M17-SVEG!M17</f>
        <v>60824.351835835259</v>
      </c>
      <c r="N17" s="8">
        <f>POBd!O17-POBd!N17-SVEG!N17</f>
        <v>67329</v>
      </c>
      <c r="O17" s="8">
        <f>POBd!P17-POBd!O17-SVEG!O17</f>
        <v>74100</v>
      </c>
      <c r="P17" s="8">
        <f>POBd!Q17-POBd!P17-SVEG!P17</f>
        <v>69220</v>
      </c>
      <c r="Q17" s="8">
        <f>POBd!R17-POBd!Q17-SVEG!Q17</f>
        <v>73829</v>
      </c>
      <c r="R17" s="8">
        <f>POBd!S17-POBd!R17-SVEG!R17</f>
        <v>74896</v>
      </c>
      <c r="S17" s="8">
        <f>POBd!T17-POBd!S17-SVEG!S17</f>
        <v>81416</v>
      </c>
      <c r="T17" s="8">
        <f>POBd!U17-POBd!T17-SVEG!T17</f>
        <v>81312</v>
      </c>
      <c r="U17" s="8">
        <f>POBd!V17-POBd!U17-SVEG!U17</f>
        <v>74699</v>
      </c>
      <c r="V17" s="8">
        <f>POBd!W17-POBd!V17-SVEG!V17</f>
        <v>75269</v>
      </c>
      <c r="W17" s="8">
        <f>POBd!X17-POBd!W17-SVEG!W17</f>
        <v>48761.048139000311</v>
      </c>
      <c r="X17" s="8">
        <f>POBd!Y17-POBd!X17-SVEG!X17</f>
        <v>27539.234329999425</v>
      </c>
      <c r="Y17" s="8">
        <f>POBd!Z17-POBd!Y17-SVEG!Y17</f>
        <v>27404.266890000552</v>
      </c>
      <c r="Z17" s="8">
        <f>POBd!AA17-POBd!Z17-SVEG!Z17</f>
        <v>26908.837601999752</v>
      </c>
      <c r="AA17" s="8">
        <f>POBd!AB17-POBd!AA17-SVEG!AA17</f>
        <v>26400.349279999733</v>
      </c>
      <c r="AB17" s="8">
        <f>POBd!AC17-POBd!AB17-SVEG!AB17</f>
        <v>26243.659361000173</v>
      </c>
      <c r="AC17" s="8">
        <f>POBd!AD17-POBd!AC17-SVEG!AC17</f>
        <v>25951.608905999921</v>
      </c>
      <c r="AD17" s="8">
        <f>POBd!AE17-POBd!AD17-SVEG!AD17</f>
        <v>25938.352482000366</v>
      </c>
      <c r="AE17" s="8">
        <f>POBd!AF17-POBd!AE17-SVEG!AE17</f>
        <v>25951.682457000017</v>
      </c>
      <c r="AF17" s="8">
        <f>POBd!AG17-POBd!AF17-SVEG!AF17</f>
        <v>28187.918723999523</v>
      </c>
      <c r="AG17" s="8">
        <f>POBd!AH17-POBd!AG17-SVEG!AG17</f>
        <v>23513.013032999821</v>
      </c>
      <c r="AH17" s="8">
        <f>POBd!AI17-POBd!AH17-SVEG!AH17</f>
        <v>-4638.6948779998347</v>
      </c>
      <c r="AI17" s="8">
        <f>POBd!AJ17-POBd!AI17-SVEG!AI17</f>
        <v>-3913.9442189997062</v>
      </c>
      <c r="AJ17" s="8">
        <f>POBd!AK17-POBd!AJ17-SVEG!AJ17</f>
        <v>-3336.7979810005054</v>
      </c>
      <c r="AK17" s="8">
        <f>POBd!AL17-POBd!AK17-SVEG!AK17</f>
        <v>-3260.3551599998027</v>
      </c>
      <c r="AL17" s="8">
        <f>POBd!AM17-POBd!AL17-SVEG!AL17</f>
        <v>-3588.1240269998088</v>
      </c>
      <c r="AM17" s="8">
        <f>POBd!AN17-POBd!AM17-SVEG!AM17</f>
        <v>-3919.7724540000781</v>
      </c>
      <c r="AN17" s="8">
        <f>POBd!AO17-POBd!AN17-SVEG!AN17</f>
        <v>-4415.4703080002218</v>
      </c>
      <c r="AO17" s="8">
        <f>POBd!AP17-POBd!AO17-SVEG!AO17</f>
        <v>-5402.2869179993868</v>
      </c>
      <c r="AP17" s="8">
        <f>POBd!AQ17-POBd!AP17-SVEG!AP17</f>
        <v>-6831.0906210001558</v>
      </c>
      <c r="AQ17" s="8">
        <f>POBd!AR17-POBd!AQ17-SVEG!AQ17</f>
        <v>2030.9091119999066</v>
      </c>
      <c r="AR17" s="8">
        <f>POBd!AS17-POBd!AR17-SVEG!AR17</f>
        <v>22764.658367999829</v>
      </c>
      <c r="AS17" s="8">
        <f>POBd!AT17-POBd!AS17-SVEG!AS17</f>
        <v>22807.964732999913</v>
      </c>
      <c r="AT17" s="8">
        <f>POBd!AU17-POBd!AT17-SVEG!AT17</f>
        <v>22892.409935000353</v>
      </c>
      <c r="AU17" s="8">
        <f>POBd!AV17-POBd!AU17-SVEG!AU17</f>
        <v>23044.29784299992</v>
      </c>
      <c r="AV17" s="8">
        <f>POBd!AW17-POBd!AV17-SVEG!AV17</f>
        <v>23168.162653000094</v>
      </c>
      <c r="AW17" s="8">
        <f>POBd!AX17-POBd!AW17-SVEG!AW17</f>
        <v>23286.595165000297</v>
      </c>
      <c r="AX17" s="8">
        <f>POBd!AY17-POBd!AX17-SVEG!AX17</f>
        <v>23509.589169999585</v>
      </c>
      <c r="AY17" s="8">
        <f>POBd!AZ17-POBd!AY17-SVEG!AY17</f>
        <v>23832.246454000473</v>
      </c>
      <c r="AZ17" s="8">
        <f>POBd!BA17-POBd!AZ17-SVEG!AZ17</f>
        <v>23944.326667999849</v>
      </c>
      <c r="BA17" s="8">
        <f>POBd!BB17-POBd!BA17-SVEG!BA17</f>
        <v>24106.053948000073</v>
      </c>
      <c r="BB17" s="8">
        <f>POBd!BC17-POBd!BB17-SVEG!BB17</f>
        <v>132089.29295299947</v>
      </c>
      <c r="BC17" s="8">
        <f>POBd!BD17-POBd!BC17-SVEG!BC17</f>
        <v>154990.16847399995</v>
      </c>
      <c r="BD17" s="8">
        <f>POBd!BE17-POBd!BD17-SVEG!BD17</f>
        <v>128527.0846859999</v>
      </c>
      <c r="BE17" s="8">
        <f>POBd!BF17-POBd!BE17-SVEG!BE17</f>
        <v>145270.69706299994</v>
      </c>
      <c r="BF17" s="8">
        <f>POBd!BG17-POBd!BF17-SVEG!BF17</f>
        <v>108393.29165100027</v>
      </c>
      <c r="BG17" s="8">
        <f>POBd!BH17-POBd!BG17-SVEG!BG17</f>
        <v>132615.59809099976</v>
      </c>
      <c r="BH17" s="8">
        <f>POBd!BI17-POBd!BH17-SVEG!BH17</f>
        <v>118477.64413300063</v>
      </c>
      <c r="BI17" s="8">
        <f>POBd!BJ17-POBd!BI17-SVEG!BI17</f>
        <v>42397.336403999478</v>
      </c>
      <c r="BJ17" s="8">
        <f>POBd!BK17-POBd!BJ17-SVEG!BJ17</f>
        <v>5824.1002179998904</v>
      </c>
      <c r="BK17" s="8">
        <f>POBd!BL17-POBd!BK17-SVEG!BK17</f>
        <v>2947.1863930001855</v>
      </c>
      <c r="BL17" s="8">
        <f>POBd!BM17-POBd!BL17-SVEG!BL17</f>
        <v>-23919.313777999952</v>
      </c>
      <c r="BM17" s="8">
        <f>POBd!BN17-POBd!BM17-SVEG!BM17</f>
        <v>-66176.413627999835</v>
      </c>
      <c r="BN17" s="8">
        <f>POBd!BO17-POBd!BN17-SVEG!BN17</f>
        <v>-54695.4591049999</v>
      </c>
      <c r="BO17" s="8">
        <f>POBd!BP17-POBd!BO17-SVEG!BO17</f>
        <v>-10513.862242000178</v>
      </c>
      <c r="BP17" s="8">
        <f>POBd!BQ17-POBd!BP17-SVEG!BP17</f>
        <v>13303</v>
      </c>
      <c r="BQ17" s="8">
        <f>POBd!BR17-POBd!BQ17-SVEG!BQ17</f>
        <v>31349</v>
      </c>
      <c r="BR17" s="8">
        <f>POBd!BS17-POBd!BR17-SVEG!BR17</f>
        <v>67650</v>
      </c>
      <c r="BS17" s="8">
        <f>POBd!BT17-POBd!BS17-SVEG!BS17</f>
        <v>159328</v>
      </c>
      <c r="BT17" s="8">
        <f>POBd!BU17-POBd!BT17-SVEG!BT17</f>
        <v>71495</v>
      </c>
      <c r="BU17" s="8">
        <f>POBd!BV17-POBd!BU17-SVEG!BU17</f>
        <v>18880</v>
      </c>
      <c r="BV17" s="8">
        <f>POBd!BW17-POBd!BV17-SVEG!BV17</f>
        <v>106621</v>
      </c>
      <c r="BW17" s="8">
        <f>POBd!BX17-POBd!BW17-SVEG!BW17</f>
        <v>143334</v>
      </c>
      <c r="BX17" s="8">
        <f>POBd!BY17-POBd!BX17-SVEG!BX17</f>
        <v>116859</v>
      </c>
      <c r="BY17" s="8">
        <f>POBd!BZ17-POBd!BY17-SVEG!BY17</f>
        <v>114630</v>
      </c>
    </row>
    <row r="18" spans="1:77" ht="16" customHeight="1" x14ac:dyDescent="0.15">
      <c r="A18" s="8"/>
      <c r="B18" s="4" t="s">
        <v>88</v>
      </c>
      <c r="C18" s="8">
        <v>-469.99610890215263</v>
      </c>
      <c r="D18" s="8">
        <v>-833.88800612976775</v>
      </c>
      <c r="E18" s="8">
        <f>POBd!F18-POBd!E18-SVEG!E18</f>
        <v>-382.84408338181674</v>
      </c>
      <c r="F18" s="8">
        <f>POBd!G18-POBd!F18-SVEG!F18</f>
        <v>-529.16614712495357</v>
      </c>
      <c r="G18" s="8">
        <f>POBd!H18-POBd!G18-SVEG!G18</f>
        <v>-1063.5326965432614</v>
      </c>
      <c r="H18" s="8">
        <f>POBd!I18-POBd!H18-SVEG!H18</f>
        <v>-826.85734340781346</v>
      </c>
      <c r="I18" s="8">
        <f>POBd!J18-POBd!I18-SVEG!I18</f>
        <v>-225.63660047901794</v>
      </c>
      <c r="J18" s="8">
        <f>POBd!K18-POBd!J18-SVEG!J18</f>
        <v>341.17331912554801</v>
      </c>
      <c r="K18" s="8">
        <f>POBd!L18-POBd!K18-SVEG!K18</f>
        <v>569.41509421309456</v>
      </c>
      <c r="L18" s="8">
        <f>POBd!M18-POBd!L18-SVEG!L18</f>
        <v>636.27101927576587</v>
      </c>
      <c r="M18" s="8">
        <f>POBd!N18-POBd!M18-SVEG!M18</f>
        <v>14178.061553354375</v>
      </c>
      <c r="N18" s="8">
        <f>POBd!O18-POBd!N18-SVEG!N18</f>
        <v>27058</v>
      </c>
      <c r="O18" s="8">
        <f>POBd!P18-POBd!O18-SVEG!O18</f>
        <v>28495</v>
      </c>
      <c r="P18" s="8">
        <f>POBd!Q18-POBd!P18-SVEG!P18</f>
        <v>26977</v>
      </c>
      <c r="Q18" s="8">
        <f>POBd!R18-POBd!Q18-SVEG!Q18</f>
        <v>29904</v>
      </c>
      <c r="R18" s="8">
        <f>POBd!S18-POBd!R18-SVEG!R18</f>
        <v>30668</v>
      </c>
      <c r="S18" s="8">
        <f>POBd!T18-POBd!S18-SVEG!S18</f>
        <v>32773</v>
      </c>
      <c r="T18" s="8">
        <f>POBd!U18-POBd!T18-SVEG!T18</f>
        <v>32462</v>
      </c>
      <c r="U18" s="8">
        <f>POBd!V18-POBd!U18-SVEG!U18</f>
        <v>26947</v>
      </c>
      <c r="V18" s="8">
        <f>POBd!W18-POBd!V18-SVEG!V18</f>
        <v>27563</v>
      </c>
      <c r="W18" s="8">
        <f>POBd!X18-POBd!W18-SVEG!W18</f>
        <v>23991.463651999831</v>
      </c>
      <c r="X18" s="8">
        <f>POBd!Y18-POBd!X18-SVEG!X18</f>
        <v>22949.511675999966</v>
      </c>
      <c r="Y18" s="8">
        <f>POBd!Z18-POBd!Y18-SVEG!Y18</f>
        <v>23311.91280800011</v>
      </c>
      <c r="Z18" s="8">
        <f>POBd!AA18-POBd!Z18-SVEG!Z18</f>
        <v>23435.705593999941</v>
      </c>
      <c r="AA18" s="8">
        <f>POBd!AB18-POBd!AA18-SVEG!AA18</f>
        <v>23585.889187000226</v>
      </c>
      <c r="AB18" s="8">
        <f>POBd!AC18-POBd!AB18-SVEG!AB18</f>
        <v>23510.30323900003</v>
      </c>
      <c r="AC18" s="8">
        <f>POBd!AD18-POBd!AC18-SVEG!AC18</f>
        <v>23571.759314999916</v>
      </c>
      <c r="AD18" s="8">
        <f>POBd!AE18-POBd!AD18-SVEG!AD18</f>
        <v>23687.738410999998</v>
      </c>
      <c r="AE18" s="8">
        <f>POBd!AF18-POBd!AE18-SVEG!AE18</f>
        <v>23309.701958999969</v>
      </c>
      <c r="AF18" s="8">
        <f>POBd!AG18-POBd!AF18-SVEG!AF18</f>
        <v>23356.616303999908</v>
      </c>
      <c r="AG18" s="8">
        <f>POBd!AH18-POBd!AG18-SVEG!AG18</f>
        <v>20133.18793200003</v>
      </c>
      <c r="AH18" s="8">
        <f>POBd!AI18-POBd!AH18-SVEG!AH18</f>
        <v>7612.533487000037</v>
      </c>
      <c r="AI18" s="8">
        <f>POBd!AJ18-POBd!AI18-SVEG!AI18</f>
        <v>7747.9803969999775</v>
      </c>
      <c r="AJ18" s="8">
        <f>POBd!AK18-POBd!AJ18-SVEG!AJ18</f>
        <v>7942.1441470002756</v>
      </c>
      <c r="AK18" s="8">
        <f>POBd!AL18-POBd!AK18-SVEG!AK18</f>
        <v>8122.6527559999377</v>
      </c>
      <c r="AL18" s="8">
        <f>POBd!AM18-POBd!AL18-SVEG!AL18</f>
        <v>8218.7469039997086</v>
      </c>
      <c r="AM18" s="8">
        <f>POBd!AN18-POBd!AM18-SVEG!AM18</f>
        <v>8296.3021220001392</v>
      </c>
      <c r="AN18" s="8">
        <f>POBd!AO18-POBd!AN18-SVEG!AN18</f>
        <v>8224.5244330000132</v>
      </c>
      <c r="AO18" s="8">
        <f>POBd!AP18-POBd!AO18-SVEG!AO18</f>
        <v>8153.321190000046</v>
      </c>
      <c r="AP18" s="8">
        <f>POBd!AQ18-POBd!AP18-SVEG!AP18</f>
        <v>7931.7863130001351</v>
      </c>
      <c r="AQ18" s="8">
        <f>POBd!AR18-POBd!AQ18-SVEG!AQ18</f>
        <v>12989.968173999805</v>
      </c>
      <c r="AR18" s="8">
        <f>POBd!AS18-POBd!AR18-SVEG!AR18</f>
        <v>24586.063558999915</v>
      </c>
      <c r="AS18" s="8">
        <f>POBd!AT18-POBd!AS18-SVEG!AS18</f>
        <v>24803.348815999925</v>
      </c>
      <c r="AT18" s="8">
        <f>POBd!AU18-POBd!AT18-SVEG!AT18</f>
        <v>25005.437539000064</v>
      </c>
      <c r="AU18" s="8">
        <f>POBd!AV18-POBd!AU18-SVEG!AU18</f>
        <v>25224.298456000164</v>
      </c>
      <c r="AV18" s="8">
        <f>POBd!AW18-POBd!AV18-SVEG!AV18</f>
        <v>25459.913792999927</v>
      </c>
      <c r="AW18" s="8">
        <f>POBd!AX18-POBd!AW18-SVEG!AW18</f>
        <v>25738.699012999889</v>
      </c>
      <c r="AX18" s="8">
        <f>POBd!AY18-POBd!AX18-SVEG!AX18</f>
        <v>26199.41715000011</v>
      </c>
      <c r="AY18" s="8">
        <f>POBd!AZ18-POBd!AY18-SVEG!AY18</f>
        <v>26667.309741000179</v>
      </c>
      <c r="AZ18" s="8">
        <f>POBd!BA18-POBd!AZ18-SVEG!AZ18</f>
        <v>27038.716155999806</v>
      </c>
      <c r="BA18" s="8">
        <f>POBd!BB18-POBd!BA18-SVEG!BA18</f>
        <v>27306.334333000239</v>
      </c>
      <c r="BB18" s="8">
        <f>POBd!BC18-POBd!BB18-SVEG!BB18</f>
        <v>99575.045783999376</v>
      </c>
      <c r="BC18" s="8">
        <f>POBd!BD18-POBd!BC18-SVEG!BC18</f>
        <v>119566.33539800067</v>
      </c>
      <c r="BD18" s="8">
        <f>POBd!BE18-POBd!BD18-SVEG!BD18</f>
        <v>105799.82560699992</v>
      </c>
      <c r="BE18" s="8">
        <f>POBd!BF18-POBd!BE18-SVEG!BE18</f>
        <v>120308.80600900017</v>
      </c>
      <c r="BF18" s="8">
        <f>POBd!BG18-POBd!BF18-SVEG!BF18</f>
        <v>97235.666348999366</v>
      </c>
      <c r="BG18" s="8">
        <f>POBd!BH18-POBd!BG18-SVEG!BG18</f>
        <v>117044.93344799988</v>
      </c>
      <c r="BH18" s="8">
        <f>POBd!BI18-POBd!BH18-SVEG!BH18</f>
        <v>75811.485490000807</v>
      </c>
      <c r="BI18" s="8">
        <f>POBd!BJ18-POBd!BI18-SVEG!BI18</f>
        <v>10598.957187999971</v>
      </c>
      <c r="BJ18" s="8">
        <f>POBd!BK18-POBd!BJ18-SVEG!BJ18</f>
        <v>-7309.3126410003752</v>
      </c>
      <c r="BK18" s="8">
        <f>POBd!BL18-POBd!BK18-SVEG!BK18</f>
        <v>2626.6201480003074</v>
      </c>
      <c r="BL18" s="8">
        <f>POBd!BM18-POBd!BL18-SVEG!BL18</f>
        <v>-9006.9488679999486</v>
      </c>
      <c r="BM18" s="8">
        <f>POBd!BN18-POBd!BM18-SVEG!BM18</f>
        <v>-37064.885061000474</v>
      </c>
      <c r="BN18" s="8">
        <f>POBd!BO18-POBd!BN18-SVEG!BN18</f>
        <v>-23511.712509999983</v>
      </c>
      <c r="BO18" s="8">
        <f>POBd!BP18-POBd!BO18-SVEG!BO18</f>
        <v>-15816.104896999896</v>
      </c>
      <c r="BP18" s="8">
        <f>POBd!BQ18-POBd!BP18-SVEG!BP18</f>
        <v>-3493</v>
      </c>
      <c r="BQ18" s="8">
        <f>POBd!BR18-POBd!BQ18-SVEG!BQ18</f>
        <v>4644</v>
      </c>
      <c r="BR18" s="8">
        <f>POBd!BS18-POBd!BR18-SVEG!BR18</f>
        <v>25225</v>
      </c>
      <c r="BS18" s="8">
        <f>POBd!BT18-POBd!BS18-SVEG!BS18</f>
        <v>73186</v>
      </c>
      <c r="BT18" s="8">
        <f>POBd!BU18-POBd!BT18-SVEG!BT18</f>
        <v>48918</v>
      </c>
      <c r="BU18" s="8">
        <f>POBd!BV18-POBd!BU18-SVEG!BU18</f>
        <v>32735</v>
      </c>
      <c r="BV18" s="8">
        <f>POBd!BW18-POBd!BV18-SVEG!BV18</f>
        <v>97755</v>
      </c>
      <c r="BW18" s="8">
        <f>POBd!BX18-POBd!BW18-SVEG!BW18</f>
        <v>116548</v>
      </c>
      <c r="BX18" s="8">
        <f>POBd!BY18-POBd!BX18-SVEG!BX18</f>
        <v>116152</v>
      </c>
      <c r="BY18" s="8">
        <f>POBd!BZ18-POBd!BY18-SVEG!BY18</f>
        <v>122642</v>
      </c>
    </row>
    <row r="19" spans="1:77" ht="16" customHeight="1" x14ac:dyDescent="0.15">
      <c r="A19" s="8"/>
      <c r="B19" s="4" t="s">
        <v>89</v>
      </c>
      <c r="C19" s="8">
        <v>-6889.8339485435281</v>
      </c>
      <c r="D19" s="8">
        <v>-13968.008131814888</v>
      </c>
      <c r="E19" s="8">
        <f>POBd!F19-POBd!E19-SVEG!E19</f>
        <v>-14191.978524463484</v>
      </c>
      <c r="F19" s="8">
        <f>POBd!G19-POBd!F19-SVEG!F19</f>
        <v>-14347.002557470929</v>
      </c>
      <c r="G19" s="8">
        <f>POBd!H19-POBd!G19-SVEG!G19</f>
        <v>-14550.35308316187</v>
      </c>
      <c r="H19" s="8">
        <f>POBd!I19-POBd!H19-SVEG!H19</f>
        <v>-14760.893953209277</v>
      </c>
      <c r="I19" s="8">
        <f>POBd!J19-POBd!I19-SVEG!I19</f>
        <v>-14970.837805454852</v>
      </c>
      <c r="J19" s="8">
        <f>POBd!K19-POBd!J19-SVEG!J19</f>
        <v>-15273.058979025576</v>
      </c>
      <c r="K19" s="8">
        <f>POBd!L19-POBd!K19-SVEG!K19</f>
        <v>-15506.804418144515</v>
      </c>
      <c r="L19" s="8">
        <f>POBd!M19-POBd!L19-SVEG!L19</f>
        <v>-15758.759967392311</v>
      </c>
      <c r="M19" s="8">
        <f>POBd!N19-POBd!M19-SVEG!M19</f>
        <v>-30666.46863131877</v>
      </c>
      <c r="N19" s="8">
        <f>POBd!O19-POBd!N19-SVEG!N19</f>
        <v>-44946</v>
      </c>
      <c r="O19" s="8">
        <f>POBd!P19-POBd!O19-SVEG!O19</f>
        <v>-43185</v>
      </c>
      <c r="P19" s="8">
        <f>POBd!Q19-POBd!P19-SVEG!P19</f>
        <v>-41467</v>
      </c>
      <c r="Q19" s="8">
        <f>POBd!R19-POBd!Q19-SVEG!Q19</f>
        <v>-38771</v>
      </c>
      <c r="R19" s="8">
        <f>POBd!S19-POBd!R19-SVEG!R19</f>
        <v>-36183</v>
      </c>
      <c r="S19" s="8">
        <f>POBd!T19-POBd!S19-SVEG!S19</f>
        <v>-33676</v>
      </c>
      <c r="T19" s="8">
        <f>POBd!U19-POBd!T19-SVEG!T19</f>
        <v>-33425</v>
      </c>
      <c r="U19" s="8">
        <f>POBd!V19-POBd!U19-SVEG!U19</f>
        <v>-35850</v>
      </c>
      <c r="V19" s="8">
        <f>POBd!W19-POBd!V19-SVEG!V19</f>
        <v>-34486</v>
      </c>
      <c r="W19" s="8">
        <f>POBd!X19-POBd!W19-SVEG!W19</f>
        <v>-25635.133086000104</v>
      </c>
      <c r="X19" s="8">
        <f>POBd!Y19-POBd!X19-SVEG!X19</f>
        <v>-17255.348363999976</v>
      </c>
      <c r="Y19" s="8">
        <f>POBd!Z19-POBd!Y19-SVEG!Y19</f>
        <v>-17252.696347999852</v>
      </c>
      <c r="Z19" s="8">
        <f>POBd!AA19-POBd!Z19-SVEG!Z19</f>
        <v>-17204.804284000071</v>
      </c>
      <c r="AA19" s="8">
        <f>POBd!AB19-POBd!AA19-SVEG!AA19</f>
        <v>-17049.972167999949</v>
      </c>
      <c r="AB19" s="8">
        <f>POBd!AC19-POBd!AB19-SVEG!AB19</f>
        <v>-16915.021972000133</v>
      </c>
      <c r="AC19" s="8">
        <f>POBd!AD19-POBd!AC19-SVEG!AC19</f>
        <v>-16840.870286999969</v>
      </c>
      <c r="AD19" s="8">
        <f>POBd!AE19-POBd!AD19-SVEG!AD19</f>
        <v>-16691.411812999984</v>
      </c>
      <c r="AE19" s="8">
        <f>POBd!AF19-POBd!AE19-SVEG!AE19</f>
        <v>-16386.757749999873</v>
      </c>
      <c r="AF19" s="8">
        <f>POBd!AG19-POBd!AF19-SVEG!AF19</f>
        <v>-16322.619260000065</v>
      </c>
      <c r="AG19" s="8">
        <f>POBd!AH19-POBd!AG19-SVEG!AG19</f>
        <v>-11570.617950000102</v>
      </c>
      <c r="AH19" s="8">
        <f>POBd!AI19-POBd!AH19-SVEG!AH19</f>
        <v>-4167.8002679999918</v>
      </c>
      <c r="AI19" s="8">
        <f>POBd!AJ19-POBd!AI19-SVEG!AI19</f>
        <v>-4211.8722679999191</v>
      </c>
      <c r="AJ19" s="8">
        <f>POBd!AK19-POBd!AJ19-SVEG!AJ19</f>
        <v>-4247.3760460000485</v>
      </c>
      <c r="AK19" s="8">
        <f>POBd!AL19-POBd!AK19-SVEG!AK19</f>
        <v>-4303.5093409998808</v>
      </c>
      <c r="AL19" s="8">
        <f>POBd!AM19-POBd!AL19-SVEG!AL19</f>
        <v>-4419.7879270000849</v>
      </c>
      <c r="AM19" s="8">
        <f>POBd!AN19-POBd!AM19-SVEG!AM19</f>
        <v>-4554.23152999999</v>
      </c>
      <c r="AN19" s="8">
        <f>POBd!AO19-POBd!AN19-SVEG!AN19</f>
        <v>-4719.7364819999784</v>
      </c>
      <c r="AO19" s="8">
        <f>POBd!AP19-POBd!AO19-SVEG!AO19</f>
        <v>-4810.2748720000964</v>
      </c>
      <c r="AP19" s="8">
        <f>POBd!AQ19-POBd!AP19-SVEG!AP19</f>
        <v>-4730.123341999948</v>
      </c>
      <c r="AQ19" s="8">
        <f>POBd!AR19-POBd!AQ19-SVEG!AQ19</f>
        <v>-3456.8158919999842</v>
      </c>
      <c r="AR19" s="8">
        <f>POBd!AS19-POBd!AR19-SVEG!AR19</f>
        <v>-868.92002000007778</v>
      </c>
      <c r="AS19" s="8">
        <f>POBd!AT19-POBd!AS19-SVEG!AS19</f>
        <v>-852.34534999984317</v>
      </c>
      <c r="AT19" s="8">
        <f>POBd!AU19-POBd!AT19-SVEG!AT19</f>
        <v>-861.68376899999566</v>
      </c>
      <c r="AU19" s="8">
        <f>POBd!AV19-POBd!AU19-SVEG!AU19</f>
        <v>-859.75849500019103</v>
      </c>
      <c r="AV19" s="8">
        <f>POBd!AW19-POBd!AV19-SVEG!AV19</f>
        <v>-872.91528799990192</v>
      </c>
      <c r="AW19" s="8">
        <f>POBd!AX19-POBd!AW19-SVEG!AW19</f>
        <v>-873.14188700006343</v>
      </c>
      <c r="AX19" s="8">
        <f>POBd!AY19-POBd!AX19-SVEG!AX19</f>
        <v>-853.05793699994683</v>
      </c>
      <c r="AY19" s="8">
        <f>POBd!AZ19-POBd!AY19-SVEG!AY19</f>
        <v>-812.78938900004141</v>
      </c>
      <c r="AZ19" s="8">
        <f>POBd!BA19-POBd!AZ19-SVEG!AZ19</f>
        <v>-812.44179799989797</v>
      </c>
      <c r="BA19" s="8">
        <f>POBd!BB19-POBd!BA19-SVEG!BA19</f>
        <v>-654.02361200004816</v>
      </c>
      <c r="BB19" s="8">
        <f>POBd!BC19-POBd!BB19-SVEG!BB19</f>
        <v>541.69417900010012</v>
      </c>
      <c r="BC19" s="8">
        <f>POBd!BD19-POBd!BC19-SVEG!BC19</f>
        <v>4926.4529859998729</v>
      </c>
      <c r="BD19" s="8">
        <f>POBd!BE19-POBd!BD19-SVEG!BD19</f>
        <v>5040.2427990001161</v>
      </c>
      <c r="BE19" s="8">
        <f>POBd!BF19-POBd!BE19-SVEG!BE19</f>
        <v>6979.3487739998382</v>
      </c>
      <c r="BF19" s="8">
        <f>POBd!BG19-POBd!BF19-SVEG!BF19</f>
        <v>6080.6931770001538</v>
      </c>
      <c r="BG19" s="8">
        <f>POBd!BH19-POBd!BG19-SVEG!BG19</f>
        <v>8497.1303870000411</v>
      </c>
      <c r="BH19" s="8">
        <f>POBd!BI19-POBd!BH19-SVEG!BH19</f>
        <v>6087.7967839997727</v>
      </c>
      <c r="BI19" s="8">
        <f>POBd!BJ19-POBd!BI19-SVEG!BI19</f>
        <v>5628.6494930000044</v>
      </c>
      <c r="BJ19" s="8">
        <f>POBd!BK19-POBd!BJ19-SVEG!BJ19</f>
        <v>3930.7604620000347</v>
      </c>
      <c r="BK19" s="8">
        <f>POBd!BL19-POBd!BK19-SVEG!BK19</f>
        <v>3616.7508750001434</v>
      </c>
      <c r="BL19" s="8">
        <f>POBd!BM19-POBd!BL19-SVEG!BL19</f>
        <v>262.83398099988699</v>
      </c>
      <c r="BM19" s="8">
        <f>POBd!BN19-POBd!BM19-SVEG!BM19</f>
        <v>-2129.0027379998937</v>
      </c>
      <c r="BN19" s="8">
        <f>POBd!BO19-POBd!BN19-SVEG!BN19</f>
        <v>-2522.2327990001068</v>
      </c>
      <c r="BO19" s="8">
        <f>POBd!BP19-POBd!BO19-SVEG!BO19</f>
        <v>-3691.2595649999566</v>
      </c>
      <c r="BP19" s="8">
        <f>POBd!BQ19-POBd!BP19-SVEG!BP19</f>
        <v>-4509</v>
      </c>
      <c r="BQ19" s="8">
        <f>POBd!BR19-POBd!BQ19-SVEG!BQ19</f>
        <v>-4944</v>
      </c>
      <c r="BR19" s="8">
        <f>POBd!BS19-POBd!BR19-SVEG!BR19</f>
        <v>-2631</v>
      </c>
      <c r="BS19" s="8">
        <f>POBd!BT19-POBd!BS19-SVEG!BS19</f>
        <v>2199</v>
      </c>
      <c r="BT19" s="8">
        <f>POBd!BU19-POBd!BT19-SVEG!BT19</f>
        <v>1335</v>
      </c>
      <c r="BU19" s="8">
        <f>POBd!BV19-POBd!BU19-SVEG!BU19</f>
        <v>1322</v>
      </c>
      <c r="BV19" s="8">
        <f>POBd!BW19-POBd!BV19-SVEG!BV19</f>
        <v>1902</v>
      </c>
      <c r="BW19" s="8">
        <f>POBd!BX19-POBd!BW19-SVEG!BW19</f>
        <v>4010</v>
      </c>
      <c r="BX19" s="8">
        <f>POBd!BY19-POBd!BX19-SVEG!BX19</f>
        <v>3917</v>
      </c>
      <c r="BY19" s="8">
        <f>POBd!BZ19-POBd!BY19-SVEG!BY19</f>
        <v>5659</v>
      </c>
    </row>
    <row r="20" spans="1:77" ht="16" customHeight="1" x14ac:dyDescent="0.15">
      <c r="A20" s="8"/>
      <c r="B20" s="4" t="s">
        <v>90</v>
      </c>
      <c r="C20" s="8">
        <v>-13299.102426853497</v>
      </c>
      <c r="D20" s="8">
        <v>-25820.6069643558</v>
      </c>
      <c r="E20" s="8">
        <f>POBd!F20-POBd!E20-SVEG!E20</f>
        <v>-21455.590874941088</v>
      </c>
      <c r="F20" s="8">
        <f>POBd!G20-POBd!F20-SVEG!F20</f>
        <v>-19905.010009452701</v>
      </c>
      <c r="G20" s="8">
        <f>POBd!H20-POBd!G20-SVEG!G20</f>
        <v>-25438.638413111679</v>
      </c>
      <c r="H20" s="8">
        <f>POBd!I20-POBd!H20-SVEG!H20</f>
        <v>-25742.831052811816</v>
      </c>
      <c r="I20" s="8">
        <f>POBd!J20-POBd!I20-SVEG!I20</f>
        <v>-24105.010837209877</v>
      </c>
      <c r="J20" s="8">
        <f>POBd!K20-POBd!J20-SVEG!J20</f>
        <v>-21271.472252794076</v>
      </c>
      <c r="K20" s="8">
        <f>POBd!L20-POBd!K20-SVEG!K20</f>
        <v>-14481.323513526935</v>
      </c>
      <c r="L20" s="8">
        <f>POBd!M20-POBd!L20-SVEG!L20</f>
        <v>-10689.092231188435</v>
      </c>
      <c r="M20" s="8">
        <f>POBd!N20-POBd!M20-SVEG!M20</f>
        <v>-20280.321423754096</v>
      </c>
      <c r="N20" s="8">
        <f>POBd!O20-POBd!N20-SVEG!N20</f>
        <v>-30034</v>
      </c>
      <c r="O20" s="8">
        <f>POBd!P20-POBd!O20-SVEG!O20</f>
        <v>-27314</v>
      </c>
      <c r="P20" s="8">
        <f>POBd!Q20-POBd!P20-SVEG!P20</f>
        <v>-26857</v>
      </c>
      <c r="Q20" s="8">
        <f>POBd!R20-POBd!Q20-SVEG!Q20</f>
        <v>-23471</v>
      </c>
      <c r="R20" s="8">
        <f>POBd!S20-POBd!R20-SVEG!R20</f>
        <v>-22861</v>
      </c>
      <c r="S20" s="8">
        <f>POBd!T20-POBd!S20-SVEG!S20</f>
        <v>-21157</v>
      </c>
      <c r="T20" s="8">
        <f>POBd!U20-POBd!T20-SVEG!T20</f>
        <v>-23605</v>
      </c>
      <c r="U20" s="8">
        <f>POBd!V20-POBd!U20-SVEG!U20</f>
        <v>-29378</v>
      </c>
      <c r="V20" s="8">
        <f>POBd!W20-POBd!V20-SVEG!V20</f>
        <v>-28804</v>
      </c>
      <c r="W20" s="8">
        <f>POBd!X20-POBd!W20-SVEG!W20</f>
        <v>-18242.021550999954</v>
      </c>
      <c r="X20" s="8">
        <f>POBd!Y20-POBd!X20-SVEG!X20</f>
        <v>-5332.4889970002696</v>
      </c>
      <c r="Y20" s="8">
        <f>POBd!Z20-POBd!Y20-SVEG!Y20</f>
        <v>-5029.9530779998749</v>
      </c>
      <c r="Z20" s="8">
        <f>POBd!AA20-POBd!Z20-SVEG!Z20</f>
        <v>-4771.1558969998732</v>
      </c>
      <c r="AA20" s="8">
        <f>POBd!AB20-POBd!AA20-SVEG!AA20</f>
        <v>-4240.7756819999777</v>
      </c>
      <c r="AB20" s="8">
        <f>POBd!AC20-POBd!AB20-SVEG!AB20</f>
        <v>-3894.0009759999812</v>
      </c>
      <c r="AC20" s="8">
        <f>POBd!AD20-POBd!AC20-SVEG!AC20</f>
        <v>-3606.7071509999223</v>
      </c>
      <c r="AD20" s="8">
        <f>POBd!AE20-POBd!AD20-SVEG!AD20</f>
        <v>-3468.5473710000515</v>
      </c>
      <c r="AE20" s="8">
        <f>POBd!AF20-POBd!AE20-SVEG!AE20</f>
        <v>-3253.6594489999115</v>
      </c>
      <c r="AF20" s="8">
        <f>POBd!AG20-POBd!AF20-SVEG!AF20</f>
        <v>-2850.1748460000381</v>
      </c>
      <c r="AG20" s="8">
        <f>POBd!AH20-POBd!AG20-SVEG!AG20</f>
        <v>-2879.7373080002144</v>
      </c>
      <c r="AH20" s="8">
        <f>POBd!AI20-POBd!AH20-SVEG!AH20</f>
        <v>-10211.858345000073</v>
      </c>
      <c r="AI20" s="8">
        <f>POBd!AJ20-POBd!AI20-SVEG!AI20</f>
        <v>-10101.980951000005</v>
      </c>
      <c r="AJ20" s="8">
        <f>POBd!AK20-POBd!AJ20-SVEG!AJ20</f>
        <v>-9974.0167279997841</v>
      </c>
      <c r="AK20" s="8">
        <f>POBd!AL20-POBd!AK20-SVEG!AK20</f>
        <v>-9880.6856570001692</v>
      </c>
      <c r="AL20" s="8">
        <f>POBd!AM20-POBd!AL20-SVEG!AL20</f>
        <v>-9834.8066599997692</v>
      </c>
      <c r="AM20" s="8">
        <f>POBd!AN20-POBd!AM20-SVEG!AM20</f>
        <v>-9860.6038629999384</v>
      </c>
      <c r="AN20" s="8">
        <f>POBd!AO20-POBd!AN20-SVEG!AN20</f>
        <v>-10013.640704000369</v>
      </c>
      <c r="AO20" s="8">
        <f>POBd!AP20-POBd!AO20-SVEG!AO20</f>
        <v>-10191.411283999681</v>
      </c>
      <c r="AP20" s="8">
        <f>POBd!AQ20-POBd!AP20-SVEG!AP20</f>
        <v>-10311.670351000037</v>
      </c>
      <c r="AQ20" s="8">
        <f>POBd!AR20-POBd!AQ20-SVEG!AQ20</f>
        <v>-5413.3219010001048</v>
      </c>
      <c r="AR20" s="8">
        <f>POBd!AS20-POBd!AR20-SVEG!AR20</f>
        <v>4707.2929019997828</v>
      </c>
      <c r="AS20" s="8">
        <f>POBd!AT20-POBd!AS20-SVEG!AS20</f>
        <v>4794.2986600003205</v>
      </c>
      <c r="AT20" s="8">
        <f>POBd!AU20-POBd!AT20-SVEG!AT20</f>
        <v>4845.4403709997423</v>
      </c>
      <c r="AU20" s="8">
        <f>POBd!AV20-POBd!AU20-SVEG!AU20</f>
        <v>4879.6230350001715</v>
      </c>
      <c r="AV20" s="8">
        <f>POBd!AW20-POBd!AV20-SVEG!AV20</f>
        <v>4918.2063099998049</v>
      </c>
      <c r="AW20" s="8">
        <f>POBd!AX20-POBd!AW20-SVEG!AW20</f>
        <v>4920.381682000123</v>
      </c>
      <c r="AX20" s="8">
        <f>POBd!AY20-POBd!AX20-SVEG!AX20</f>
        <v>4954.7669879999012</v>
      </c>
      <c r="AY20" s="8">
        <f>POBd!AZ20-POBd!AY20-SVEG!AY20</f>
        <v>5050.4626400000416</v>
      </c>
      <c r="AZ20" s="8">
        <f>POBd!BA20-POBd!AZ20-SVEG!AZ20</f>
        <v>5038.735367000103</v>
      </c>
      <c r="BA20" s="8">
        <f>POBd!BB20-POBd!BA20-SVEG!BA20</f>
        <v>5290.4080980001017</v>
      </c>
      <c r="BB20" s="8">
        <f>POBd!BC20-POBd!BB20-SVEG!BB20</f>
        <v>12961.374202999752</v>
      </c>
      <c r="BC20" s="8">
        <f>POBd!BD20-POBd!BC20-SVEG!BC20</f>
        <v>16375.296356000006</v>
      </c>
      <c r="BD20" s="8">
        <f>POBd!BE20-POBd!BD20-SVEG!BD20</f>
        <v>16046.1680180002</v>
      </c>
      <c r="BE20" s="8">
        <f>POBd!BF20-POBd!BE20-SVEG!BE20</f>
        <v>18572.209019999951</v>
      </c>
      <c r="BF20" s="8">
        <f>POBd!BG20-POBd!BF20-SVEG!BF20</f>
        <v>16929.108767999802</v>
      </c>
      <c r="BG20" s="8">
        <f>POBd!BH20-POBd!BG20-SVEG!BG20</f>
        <v>21619.004637000151</v>
      </c>
      <c r="BH20" s="8">
        <f>POBd!BI20-POBd!BH20-SVEG!BH20</f>
        <v>20607.159812999889</v>
      </c>
      <c r="BI20" s="8">
        <f>POBd!BJ20-POBd!BI20-SVEG!BI20</f>
        <v>16205.471414000262</v>
      </c>
      <c r="BJ20" s="8">
        <f>POBd!BK20-POBd!BJ20-SVEG!BJ20</f>
        <v>10308.003395999782</v>
      </c>
      <c r="BK20" s="8">
        <f>POBd!BL20-POBd!BK20-SVEG!BK20</f>
        <v>7766.6301020001993</v>
      </c>
      <c r="BL20" s="8">
        <f>POBd!BM20-POBd!BL20-SVEG!BL20</f>
        <v>3646.7956769997254</v>
      </c>
      <c r="BM20" s="8">
        <f>POBd!BN20-POBd!BM20-SVEG!BM20</f>
        <v>-2835.0028839996085</v>
      </c>
      <c r="BN20" s="8">
        <f>POBd!BO20-POBd!BN20-SVEG!BN20</f>
        <v>-3151.3539560004137</v>
      </c>
      <c r="BO20" s="8">
        <f>POBd!BP20-POBd!BO20-SVEG!BO20</f>
        <v>-2439.2618669997901</v>
      </c>
      <c r="BP20" s="8">
        <f>POBd!BQ20-POBd!BP20-SVEG!BP20</f>
        <v>-343</v>
      </c>
      <c r="BQ20" s="8">
        <f>POBd!BR20-POBd!BQ20-SVEG!BQ20</f>
        <v>4024</v>
      </c>
      <c r="BR20" s="8">
        <f>POBd!BS20-POBd!BR20-SVEG!BR20</f>
        <v>10353</v>
      </c>
      <c r="BS20" s="8">
        <f>POBd!BT20-POBd!BS20-SVEG!BS20</f>
        <v>14838</v>
      </c>
      <c r="BT20" s="8">
        <f>POBd!BU20-POBd!BT20-SVEG!BT20</f>
        <v>16529</v>
      </c>
      <c r="BU20" s="8">
        <f>POBd!BV20-POBd!BU20-SVEG!BU20</f>
        <v>10109</v>
      </c>
      <c r="BV20" s="8">
        <f>POBd!BW20-POBd!BV20-SVEG!BV20</f>
        <v>22864</v>
      </c>
      <c r="BW20" s="8">
        <f>POBd!BX20-POBd!BW20-SVEG!BW20</f>
        <v>24351</v>
      </c>
      <c r="BX20" s="8">
        <f>POBd!BY20-POBd!BX20-SVEG!BX20</f>
        <v>26075</v>
      </c>
      <c r="BY20" s="8">
        <f>POBd!BZ20-POBd!BY20-SVEG!BY20</f>
        <v>33148</v>
      </c>
    </row>
    <row r="21" spans="1:77" ht="16" customHeight="1" x14ac:dyDescent="0.15">
      <c r="A21" s="8"/>
      <c r="B21" s="4" t="s">
        <v>91</v>
      </c>
      <c r="C21" s="8">
        <v>16550.848306256579</v>
      </c>
      <c r="D21" s="8">
        <v>33766.095629713731</v>
      </c>
      <c r="E21" s="8">
        <f>POBd!F21-POBd!E21-SVEG!E21</f>
        <v>35160.577860155609</v>
      </c>
      <c r="F21" s="8">
        <f>POBd!G21-POBd!F21-SVEG!F21</f>
        <v>36955.039186894428</v>
      </c>
      <c r="G21" s="8">
        <f>POBd!H21-POBd!G21-SVEG!G21</f>
        <v>38619.48814723501</v>
      </c>
      <c r="H21" s="8">
        <f>POBd!I21-POBd!H21-SVEG!H21</f>
        <v>40367.433166438248</v>
      </c>
      <c r="I21" s="8">
        <f>POBd!J21-POBd!I21-SVEG!I21</f>
        <v>42773.093923949637</v>
      </c>
      <c r="J21" s="8">
        <f>POBd!K21-POBd!J21-SVEG!J21</f>
        <v>45980.675100753549</v>
      </c>
      <c r="K21" s="8">
        <f>POBd!L21-POBd!K21-SVEG!K21</f>
        <v>48799.051332762931</v>
      </c>
      <c r="L21" s="8">
        <f>POBd!M21-POBd!L21-SVEG!L21</f>
        <v>52210.954870824702</v>
      </c>
      <c r="M21" s="8">
        <f>POBd!N21-POBd!M21-SVEG!M21</f>
        <v>58748.742475015577</v>
      </c>
      <c r="N21" s="8">
        <f>POBd!O21-POBd!N21-SVEG!N21</f>
        <v>62942</v>
      </c>
      <c r="O21" s="8">
        <f>POBd!P21-POBd!O21-SVEG!O21</f>
        <v>67006</v>
      </c>
      <c r="P21" s="8">
        <f>POBd!Q21-POBd!P21-SVEG!P21</f>
        <v>68117</v>
      </c>
      <c r="Q21" s="8">
        <f>POBd!R21-POBd!Q21-SVEG!Q21</f>
        <v>72565</v>
      </c>
      <c r="R21" s="8">
        <f>POBd!S21-POBd!R21-SVEG!R21</f>
        <v>76567</v>
      </c>
      <c r="S21" s="8">
        <f>POBd!T21-POBd!S21-SVEG!S21</f>
        <v>82595</v>
      </c>
      <c r="T21" s="8">
        <f>POBd!U21-POBd!T21-SVEG!T21</f>
        <v>84475</v>
      </c>
      <c r="U21" s="8">
        <f>POBd!V21-POBd!U21-SVEG!U21</f>
        <v>80953</v>
      </c>
      <c r="V21" s="8">
        <f>POBd!W21-POBd!V21-SVEG!V21</f>
        <v>81986</v>
      </c>
      <c r="W21" s="8">
        <f>POBd!X21-POBd!W21-SVEG!W21</f>
        <v>59951.513284000102</v>
      </c>
      <c r="X21" s="8">
        <f>POBd!Y21-POBd!X21-SVEG!X21</f>
        <v>34379.163038999774</v>
      </c>
      <c r="Y21" s="8">
        <f>POBd!Z21-POBd!Y21-SVEG!Y21</f>
        <v>34294.609293000307</v>
      </c>
      <c r="Z21" s="8">
        <f>POBd!AA21-POBd!Z21-SVEG!Z21</f>
        <v>33801.881427999586</v>
      </c>
      <c r="AA21" s="8">
        <f>POBd!AB21-POBd!AA21-SVEG!AA21</f>
        <v>33444.612375999801</v>
      </c>
      <c r="AB21" s="8">
        <f>POBd!AC21-POBd!AB21-SVEG!AB21</f>
        <v>32851.138126000762</v>
      </c>
      <c r="AC21" s="8">
        <f>POBd!AD21-POBd!AC21-SVEG!AC21</f>
        <v>32083.271099999547</v>
      </c>
      <c r="AD21" s="8">
        <f>POBd!AE21-POBd!AD21-SVEG!AD21</f>
        <v>31026.447441999801</v>
      </c>
      <c r="AE21" s="8">
        <f>POBd!AF21-POBd!AE21-SVEG!AE21</f>
        <v>29653.523058000021</v>
      </c>
      <c r="AF21" s="8">
        <f>POBd!AG21-POBd!AF21-SVEG!AF21</f>
        <v>28413.146834000014</v>
      </c>
      <c r="AG21" s="8">
        <f>POBd!AH21-POBd!AG21-SVEG!AG21</f>
        <v>21913.323083000258</v>
      </c>
      <c r="AH21" s="8">
        <f>POBd!AI21-POBd!AH21-SVEG!AH21</f>
        <v>2381.8023889996111</v>
      </c>
      <c r="AI21" s="8">
        <f>POBd!AJ21-POBd!AI21-SVEG!AI21</f>
        <v>2294.5014510005713</v>
      </c>
      <c r="AJ21" s="8">
        <f>POBd!AK21-POBd!AJ21-SVEG!AJ21</f>
        <v>2176.48814199958</v>
      </c>
      <c r="AK21" s="8">
        <f>POBd!AL21-POBd!AK21-SVEG!AK21</f>
        <v>1999.5525360004976</v>
      </c>
      <c r="AL21" s="8">
        <f>POBd!AM21-POBd!AL21-SVEG!AL21</f>
        <v>1619.8739860001951</v>
      </c>
      <c r="AM21" s="8">
        <f>POBd!AN21-POBd!AM21-SVEG!AM21</f>
        <v>1086.3394799996167</v>
      </c>
      <c r="AN21" s="8">
        <f>POBd!AO21-POBd!AN21-SVEG!AN21</f>
        <v>274.27875899989158</v>
      </c>
      <c r="AO21" s="8">
        <f>POBd!AP21-POBd!AO21-SVEG!AO21</f>
        <v>-907.78197100013494</v>
      </c>
      <c r="AP21" s="8">
        <f>POBd!AQ21-POBd!AP21-SVEG!AP21</f>
        <v>-3093.1295520002022</v>
      </c>
      <c r="AQ21" s="8">
        <f>POBd!AR21-POBd!AQ21-SVEG!AQ21</f>
        <v>6191.1644670004025</v>
      </c>
      <c r="AR21" s="8">
        <f>POBd!AS21-POBd!AR21-SVEG!AR21</f>
        <v>29759.766420000233</v>
      </c>
      <c r="AS21" s="8">
        <f>POBd!AT21-POBd!AS21-SVEG!AS21</f>
        <v>29887.886022999883</v>
      </c>
      <c r="AT21" s="8">
        <f>POBd!AU21-POBd!AT21-SVEG!AT21</f>
        <v>30025.523115999997</v>
      </c>
      <c r="AU21" s="8">
        <f>POBd!AV21-POBd!AU21-SVEG!AU21</f>
        <v>30193.626384999603</v>
      </c>
      <c r="AV21" s="8">
        <f>POBd!AW21-POBd!AV21-SVEG!AV21</f>
        <v>30366.344854000024</v>
      </c>
      <c r="AW21" s="8">
        <f>POBd!AX21-POBd!AW21-SVEG!AW21</f>
        <v>30557.467020000331</v>
      </c>
      <c r="AX21" s="8">
        <f>POBd!AY21-POBd!AX21-SVEG!AX21</f>
        <v>30845.846331000328</v>
      </c>
      <c r="AY21" s="8">
        <f>POBd!AZ21-POBd!AY21-SVEG!AY21</f>
        <v>31058.493388999254</v>
      </c>
      <c r="AZ21" s="8">
        <f>POBd!BA21-POBd!AZ21-SVEG!AZ21</f>
        <v>30888.7768120002</v>
      </c>
      <c r="BA21" s="8">
        <f>POBd!BB21-POBd!BA21-SVEG!BA21</f>
        <v>30951.013175000437</v>
      </c>
      <c r="BB21" s="8">
        <f>POBd!BC21-POBd!BB21-SVEG!BB21</f>
        <v>135349.5324679995</v>
      </c>
      <c r="BC21" s="8">
        <f>POBd!BD21-POBd!BC21-SVEG!BC21</f>
        <v>120384.38189600036</v>
      </c>
      <c r="BD21" s="8">
        <f>POBd!BE21-POBd!BD21-SVEG!BD21</f>
        <v>72702.790044999681</v>
      </c>
      <c r="BE21" s="8">
        <f>POBd!BF21-POBd!BE21-SVEG!BE21</f>
        <v>77024.691959000193</v>
      </c>
      <c r="BF21" s="8">
        <f>POBd!BG21-POBd!BF21-SVEG!BF21</f>
        <v>59863.168291999958</v>
      </c>
      <c r="BG21" s="8">
        <f>POBd!BH21-POBd!BG21-SVEG!BG21</f>
        <v>117130.58302699961</v>
      </c>
      <c r="BH21" s="8">
        <f>POBd!BI21-POBd!BH21-SVEG!BH21</f>
        <v>94850.415133000351</v>
      </c>
      <c r="BI21" s="8">
        <f>POBd!BJ21-POBd!BI21-SVEG!BI21</f>
        <v>34061.806956999935</v>
      </c>
      <c r="BJ21" s="8">
        <f>POBd!BK21-POBd!BJ21-SVEG!BJ21</f>
        <v>-2935.019988999702</v>
      </c>
      <c r="BK21" s="8">
        <f>POBd!BL21-POBd!BK21-SVEG!BK21</f>
        <v>-7381.3198960004374</v>
      </c>
      <c r="BL21" s="8">
        <f>POBd!BM21-POBd!BL21-SVEG!BL21</f>
        <v>-10682.817541999742</v>
      </c>
      <c r="BM21" s="8">
        <f>POBd!BN21-POBd!BM21-SVEG!BM21</f>
        <v>-59184.936936000362</v>
      </c>
      <c r="BN21" s="8">
        <f>POBd!BO21-POBd!BN21-SVEG!BN21</f>
        <v>-37927.21943699941</v>
      </c>
      <c r="BO21" s="8">
        <f>POBd!BP21-POBd!BO21-SVEG!BO21</f>
        <v>4781.4817479997873</v>
      </c>
      <c r="BP21" s="8">
        <f>POBd!BQ21-POBd!BP21-SVEG!BP21</f>
        <v>25461</v>
      </c>
      <c r="BQ21" s="8">
        <f>POBd!BR21-POBd!BQ21-SVEG!BQ21</f>
        <v>43847</v>
      </c>
      <c r="BR21" s="8">
        <f>POBd!BS21-POBd!BR21-SVEG!BR21</f>
        <v>70237</v>
      </c>
      <c r="BS21" s="8">
        <f>POBd!BT21-POBd!BS21-SVEG!BS21</f>
        <v>64719</v>
      </c>
      <c r="BT21" s="8">
        <f>POBd!BU21-POBd!BT21-SVEG!BT21</f>
        <v>76180</v>
      </c>
      <c r="BU21" s="8">
        <f>POBd!BV21-POBd!BU21-SVEG!BU21</f>
        <v>-9961</v>
      </c>
      <c r="BV21" s="8">
        <f>POBd!BW21-POBd!BV21-SVEG!BV21</f>
        <v>104524</v>
      </c>
      <c r="BW21" s="8">
        <f>POBd!BX21-POBd!BW21-SVEG!BW21</f>
        <v>108738</v>
      </c>
      <c r="BX21" s="8">
        <f>POBd!BY21-POBd!BX21-SVEG!BX21</f>
        <v>112928</v>
      </c>
      <c r="BY21" s="8">
        <f>POBd!BZ21-POBd!BY21-SVEG!BY21</f>
        <v>99233</v>
      </c>
    </row>
    <row r="22" spans="1:77" ht="16" customHeight="1" x14ac:dyDescent="0.15">
      <c r="A22" s="8"/>
      <c r="B22" s="4" t="s">
        <v>92</v>
      </c>
      <c r="C22" s="8">
        <v>-3117.4373517540516</v>
      </c>
      <c r="D22" s="8">
        <v>-6320.7864388774615</v>
      </c>
      <c r="E22" s="8">
        <f>POBd!F22-POBd!E22-SVEG!E22</f>
        <v>-6408.0815409692004</v>
      </c>
      <c r="F22" s="8">
        <f>POBd!G22-POBd!F22-SVEG!F22</f>
        <v>-6517.6493434540462</v>
      </c>
      <c r="G22" s="8">
        <f>POBd!H22-POBd!G22-SVEG!G22</f>
        <v>-6697.3377724253805</v>
      </c>
      <c r="H22" s="8">
        <f>POBd!I22-POBd!H22-SVEG!H22</f>
        <v>-6809.4958034467418</v>
      </c>
      <c r="I22" s="8">
        <f>POBd!J22-POBd!I22-SVEG!I22</f>
        <v>-6885.9659390660236</v>
      </c>
      <c r="J22" s="8">
        <f>POBd!K22-POBd!J22-SVEG!J22</f>
        <v>-6945.7269184973557</v>
      </c>
      <c r="K22" s="8">
        <f>POBd!L22-POBd!K22-SVEG!K22</f>
        <v>-7128.9709295199718</v>
      </c>
      <c r="L22" s="8">
        <f>POBd!M22-POBd!L22-SVEG!L22</f>
        <v>-7216.9095769940177</v>
      </c>
      <c r="M22" s="8">
        <f>POBd!N22-POBd!M22-SVEG!M22</f>
        <v>-8303.6383849957492</v>
      </c>
      <c r="N22" s="8">
        <f>POBd!O22-POBd!N22-SVEG!N22</f>
        <v>-9898</v>
      </c>
      <c r="O22" s="8">
        <f>POBd!P22-POBd!O22-SVEG!O22</f>
        <v>-11869</v>
      </c>
      <c r="P22" s="8">
        <f>POBd!Q22-POBd!P22-SVEG!P22</f>
        <v>-10951</v>
      </c>
      <c r="Q22" s="8">
        <f>POBd!R22-POBd!Q22-SVEG!Q22</f>
        <v>-10228</v>
      </c>
      <c r="R22" s="8">
        <f>POBd!S22-POBd!R22-SVEG!R22</f>
        <v>-9541</v>
      </c>
      <c r="S22" s="8">
        <f>POBd!T22-POBd!S22-SVEG!S22</f>
        <v>-9238</v>
      </c>
      <c r="T22" s="8">
        <f>POBd!U22-POBd!T22-SVEG!T22</f>
        <v>-9723</v>
      </c>
      <c r="U22" s="8">
        <f>POBd!V22-POBd!U22-SVEG!U22</f>
        <v>-11409</v>
      </c>
      <c r="V22" s="8">
        <f>POBd!W22-POBd!V22-SVEG!V22</f>
        <v>-10981</v>
      </c>
      <c r="W22" s="8">
        <f>POBd!X22-POBd!W22-SVEG!W22</f>
        <v>-5664.7470289999619</v>
      </c>
      <c r="X22" s="8">
        <f>POBd!Y22-POBd!X22-SVEG!X22</f>
        <v>800.39246599993203</v>
      </c>
      <c r="Y22" s="8">
        <f>POBd!Z22-POBd!Y22-SVEG!Y22</f>
        <v>733.0689339999808</v>
      </c>
      <c r="Z22" s="8">
        <f>POBd!AA22-POBd!Z22-SVEG!Z22</f>
        <v>606.16483800008427</v>
      </c>
      <c r="AA22" s="8">
        <f>POBd!AB22-POBd!AA22-SVEG!AA22</f>
        <v>696.80281099991407</v>
      </c>
      <c r="AB22" s="8">
        <f>POBd!AC22-POBd!AB22-SVEG!AB22</f>
        <v>715.99354500009213</v>
      </c>
      <c r="AC22" s="8">
        <f>POBd!AD22-POBd!AC22-SVEG!AC22</f>
        <v>547.91710399999283</v>
      </c>
      <c r="AD22" s="8">
        <f>POBd!AE22-POBd!AD22-SVEG!AD22</f>
        <v>454.45989499997813</v>
      </c>
      <c r="AE22" s="8">
        <f>POBd!AF22-POBd!AE22-SVEG!AE22</f>
        <v>375.98655000003055</v>
      </c>
      <c r="AF22" s="8">
        <f>POBd!AG22-POBd!AF22-SVEG!AF22</f>
        <v>-107.60551900009159</v>
      </c>
      <c r="AG22" s="8">
        <f>POBd!AH22-POBd!AG22-SVEG!AG22</f>
        <v>1182.4139750000322</v>
      </c>
      <c r="AH22" s="8">
        <f>POBd!AI22-POBd!AH22-SVEG!AH22</f>
        <v>2377.6969260000624</v>
      </c>
      <c r="AI22" s="8">
        <f>POBd!AJ22-POBd!AI22-SVEG!AI22</f>
        <v>2377.2850529999705</v>
      </c>
      <c r="AJ22" s="8">
        <f>POBd!AK22-POBd!AJ22-SVEG!AJ22</f>
        <v>2381.0061549999518</v>
      </c>
      <c r="AK22" s="8">
        <f>POBd!AL22-POBd!AK22-SVEG!AK22</f>
        <v>2357.0202150000259</v>
      </c>
      <c r="AL22" s="8">
        <f>POBd!AM22-POBd!AL22-SVEG!AL22</f>
        <v>2290.7138709999854</v>
      </c>
      <c r="AM22" s="8">
        <f>POBd!AN22-POBd!AM22-SVEG!AM22</f>
        <v>2217.0525909999851</v>
      </c>
      <c r="AN22" s="8">
        <f>POBd!AO22-POBd!AN22-SVEG!AN22</f>
        <v>2074.4875480000628</v>
      </c>
      <c r="AO22" s="8">
        <f>POBd!AP22-POBd!AO22-SVEG!AO22</f>
        <v>1891.1750420000171</v>
      </c>
      <c r="AP22" s="8">
        <f>POBd!AQ22-POBd!AP22-SVEG!AP22</f>
        <v>1703.7598979999311</v>
      </c>
      <c r="AQ22" s="8">
        <f>POBd!AR22-POBd!AQ22-SVEG!AQ22</f>
        <v>4158.7051310000243</v>
      </c>
      <c r="AR22" s="8">
        <f>POBd!AS22-POBd!AR22-SVEG!AR22</f>
        <v>9329.0805079999845</v>
      </c>
      <c r="AS22" s="8">
        <f>POBd!AT22-POBd!AS22-SVEG!AS22</f>
        <v>9379.5902619999833</v>
      </c>
      <c r="AT22" s="8">
        <f>POBd!AU22-POBd!AT22-SVEG!AT22</f>
        <v>9434.09929500008</v>
      </c>
      <c r="AU22" s="8">
        <f>POBd!AV22-POBd!AU22-SVEG!AU22</f>
        <v>9515.5144489998929</v>
      </c>
      <c r="AV22" s="8">
        <f>POBd!AW22-POBd!AV22-SVEG!AV22</f>
        <v>9619.6998130001593</v>
      </c>
      <c r="AW22" s="8">
        <f>POBd!AX22-POBd!AW22-SVEG!AW22</f>
        <v>9732.2653299998492</v>
      </c>
      <c r="AX22" s="8">
        <f>POBd!AY22-POBd!AX22-SVEG!AX22</f>
        <v>9837.4482400000561</v>
      </c>
      <c r="AY22" s="8">
        <f>POBd!AZ22-POBd!AY22-SVEG!AY22</f>
        <v>9981.4891609998886</v>
      </c>
      <c r="AZ22" s="8">
        <f>POBd!BA22-POBd!AZ22-SVEG!AZ22</f>
        <v>10016.85814500018</v>
      </c>
      <c r="BA22" s="8">
        <f>POBd!BB22-POBd!BA22-SVEG!BA22</f>
        <v>10191.603597000008</v>
      </c>
      <c r="BB22" s="8">
        <f>POBd!BC22-POBd!BB22-SVEG!BB22</f>
        <v>26992.784665999934</v>
      </c>
      <c r="BC22" s="8">
        <f>POBd!BD22-POBd!BC22-SVEG!BC22</f>
        <v>29507.186993999872</v>
      </c>
      <c r="BD22" s="8">
        <f>POBd!BE22-POBd!BD22-SVEG!BD22</f>
        <v>24471.884452000028</v>
      </c>
      <c r="BE22" s="8">
        <f>POBd!BF22-POBd!BE22-SVEG!BE22</f>
        <v>36508.372964000097</v>
      </c>
      <c r="BF22" s="8">
        <f>POBd!BG22-POBd!BF22-SVEG!BF22</f>
        <v>23786.659119999968</v>
      </c>
      <c r="BG22" s="8">
        <f>POBd!BH22-POBd!BG22-SVEG!BG22</f>
        <v>29266.780388999963</v>
      </c>
      <c r="BH22" s="8">
        <f>POBd!BI22-POBd!BH22-SVEG!BH22</f>
        <v>17780.887743999949</v>
      </c>
      <c r="BI22" s="8">
        <f>POBd!BJ22-POBd!BI22-SVEG!BI22</f>
        <v>8247.8621000000276</v>
      </c>
      <c r="BJ22" s="8">
        <f>POBd!BK22-POBd!BJ22-SVEG!BJ22</f>
        <v>-4.0799519999418408</v>
      </c>
      <c r="BK22" s="8">
        <f>POBd!BL22-POBd!BK22-SVEG!BK22</f>
        <v>-3165.6660110000521</v>
      </c>
      <c r="BL22" s="8">
        <f>POBd!BM22-POBd!BL22-SVEG!BL22</f>
        <v>-6185.2125569998752</v>
      </c>
      <c r="BM22" s="8">
        <f>POBd!BN22-POBd!BM22-SVEG!BM22</f>
        <v>-6254.988362000091</v>
      </c>
      <c r="BN22" s="8">
        <f>POBd!BO22-POBd!BN22-SVEG!BN22</f>
        <v>-4397.1439419998787</v>
      </c>
      <c r="BO22" s="8">
        <f>POBd!BP22-POBd!BO22-SVEG!BO22</f>
        <v>-3869.7264050000813</v>
      </c>
      <c r="BP22" s="8">
        <f>POBd!BQ22-POBd!BP22-SVEG!BP22</f>
        <v>32</v>
      </c>
      <c r="BQ22" s="8">
        <f>POBd!BR22-POBd!BQ22-SVEG!BQ22</f>
        <v>432</v>
      </c>
      <c r="BR22" s="8">
        <f>POBd!BS22-POBd!BR22-SVEG!BR22</f>
        <v>2211</v>
      </c>
      <c r="BS22" s="8">
        <f>POBd!BT22-POBd!BS22-SVEG!BS22</f>
        <v>16947</v>
      </c>
      <c r="BT22" s="8">
        <f>POBd!BU22-POBd!BT22-SVEG!BT22</f>
        <v>12173</v>
      </c>
      <c r="BU22" s="8">
        <f>POBd!BV22-POBd!BU22-SVEG!BU22</f>
        <v>7018</v>
      </c>
      <c r="BV22" s="8">
        <f>POBd!BW22-POBd!BV22-SVEG!BV22</f>
        <v>18463</v>
      </c>
      <c r="BW22" s="8">
        <f>POBd!BX22-POBd!BW22-SVEG!BW22</f>
        <v>16780</v>
      </c>
      <c r="BX22" s="8">
        <f>POBd!BY22-POBd!BX22-SVEG!BX22</f>
        <v>18242</v>
      </c>
      <c r="BY22" s="8">
        <f>POBd!BZ22-POBd!BY22-SVEG!BY22</f>
        <v>19336</v>
      </c>
    </row>
    <row r="23" spans="1:77" ht="16" customHeight="1" x14ac:dyDescent="0.15">
      <c r="A23" s="8"/>
      <c r="B23" s="4" t="s">
        <v>93</v>
      </c>
      <c r="C23" s="8">
        <v>-887.91093806218123</v>
      </c>
      <c r="D23" s="8">
        <v>-1672.3122403031448</v>
      </c>
      <c r="E23" s="8">
        <f>POBd!F23-POBd!E23-SVEG!E23</f>
        <v>-1553.1264516579104</v>
      </c>
      <c r="F23" s="8">
        <f>POBd!G23-POBd!F23-SVEG!F23</f>
        <v>-1526.9590597519418</v>
      </c>
      <c r="G23" s="8">
        <f>POBd!H23-POBd!G23-SVEG!G23</f>
        <v>-1566.2658409909927</v>
      </c>
      <c r="H23" s="8">
        <f>POBd!I23-POBd!H23-SVEG!H23</f>
        <v>-1653.8698961514747</v>
      </c>
      <c r="I23" s="8">
        <f>POBd!J23-POBd!I23-SVEG!I23</f>
        <v>-1651.1757333047572</v>
      </c>
      <c r="J23" s="8">
        <f>POBd!K23-POBd!J23-SVEG!J23</f>
        <v>-1595.1318273963407</v>
      </c>
      <c r="K23" s="8">
        <f>POBd!L23-POBd!K23-SVEG!K23</f>
        <v>-1614.2551145913312</v>
      </c>
      <c r="L23" s="8">
        <f>POBd!M23-POBd!L23-SVEG!L23</f>
        <v>-1612.9470286868745</v>
      </c>
      <c r="M23" s="8">
        <f>POBd!N23-POBd!M23-SVEG!M23</f>
        <v>-255.04586910305079</v>
      </c>
      <c r="N23" s="8">
        <f>POBd!O23-POBd!N23-SVEG!N23</f>
        <v>1226</v>
      </c>
      <c r="O23" s="8">
        <f>POBd!P23-POBd!O23-SVEG!O23</f>
        <v>1376</v>
      </c>
      <c r="P23" s="8">
        <f>POBd!Q23-POBd!P23-SVEG!P23</f>
        <v>1339</v>
      </c>
      <c r="Q23" s="8">
        <f>POBd!R23-POBd!Q23-SVEG!Q23</f>
        <v>1906</v>
      </c>
      <c r="R23" s="8">
        <f>POBd!S23-POBd!R23-SVEG!R23</f>
        <v>1686</v>
      </c>
      <c r="S23" s="8">
        <f>POBd!T23-POBd!S23-SVEG!S23</f>
        <v>2415</v>
      </c>
      <c r="T23" s="8">
        <f>POBd!U23-POBd!T23-SVEG!T23</f>
        <v>2081</v>
      </c>
      <c r="U23" s="8">
        <f>POBd!V23-POBd!U23-SVEG!U23</f>
        <v>1110</v>
      </c>
      <c r="V23" s="8">
        <f>POBd!W23-POBd!V23-SVEG!V23</f>
        <v>1281</v>
      </c>
      <c r="W23" s="8">
        <f>POBd!X23-POBd!W23-SVEG!W23</f>
        <v>639.72723100002622</v>
      </c>
      <c r="X23" s="8">
        <f>POBd!Y23-POBd!X23-SVEG!X23</f>
        <v>309.02028099994641</v>
      </c>
      <c r="Y23" s="8">
        <f>POBd!Z23-POBd!Y23-SVEG!Y23</f>
        <v>321.67068000003928</v>
      </c>
      <c r="Z23" s="8">
        <f>POBd!AA23-POBd!Z23-SVEG!Z23</f>
        <v>322.86501299997326</v>
      </c>
      <c r="AA23" s="8">
        <f>POBd!AB23-POBd!AA23-SVEG!AA23</f>
        <v>299.79411700001219</v>
      </c>
      <c r="AB23" s="8">
        <f>POBd!AC23-POBd!AB23-SVEG!AB23</f>
        <v>236.56968399998732</v>
      </c>
      <c r="AC23" s="8">
        <f>POBd!AD23-POBd!AC23-SVEG!AC23</f>
        <v>212.09370500000659</v>
      </c>
      <c r="AD23" s="8">
        <f>POBd!AE23-POBd!AD23-SVEG!AD23</f>
        <v>160.05125499999849</v>
      </c>
      <c r="AE23" s="8">
        <f>POBd!AF23-POBd!AE23-SVEG!AE23</f>
        <v>106.48245000001043</v>
      </c>
      <c r="AF23" s="8">
        <f>POBd!AG23-POBd!AF23-SVEG!AF23</f>
        <v>57.247014999971725</v>
      </c>
      <c r="AG23" s="8">
        <f>POBd!AH23-POBd!AG23-SVEG!AG23</f>
        <v>37.592560000019148</v>
      </c>
      <c r="AH23" s="8">
        <f>POBd!AI23-POBd!AH23-SVEG!AH23</f>
        <v>-125.23010400001658</v>
      </c>
      <c r="AI23" s="8">
        <f>POBd!AJ23-POBd!AI23-SVEG!AI23</f>
        <v>-133.20259699999588</v>
      </c>
      <c r="AJ23" s="8">
        <f>POBd!AK23-POBd!AJ23-SVEG!AJ23</f>
        <v>-139.40505000000121</v>
      </c>
      <c r="AK23" s="8">
        <f>POBd!AL23-POBd!AK23-SVEG!AK23</f>
        <v>-144.79265600000508</v>
      </c>
      <c r="AL23" s="8">
        <f>POBd!AM23-POBd!AL23-SVEG!AL23</f>
        <v>-166.26418599998578</v>
      </c>
      <c r="AM23" s="8">
        <f>POBd!AN23-POBd!AM23-SVEG!AM23</f>
        <v>-184.74382699996931</v>
      </c>
      <c r="AN23" s="8">
        <f>POBd!AO23-POBd!AN23-SVEG!AN23</f>
        <v>-195.51140800002031</v>
      </c>
      <c r="AO23" s="8">
        <f>POBd!AP23-POBd!AO23-SVEG!AO23</f>
        <v>-239.24496199999703</v>
      </c>
      <c r="AP23" s="8">
        <f>POBd!AQ23-POBd!AP23-SVEG!AP23</f>
        <v>-417.26274999999441</v>
      </c>
      <c r="AQ23" s="8">
        <f>POBd!AR23-POBd!AQ23-SVEG!AQ23</f>
        <v>532.76229899999453</v>
      </c>
      <c r="AR23" s="8">
        <f>POBd!AS23-POBd!AR23-SVEG!AR23</f>
        <v>2965.7240459999884</v>
      </c>
      <c r="AS23" s="8">
        <f>POBd!AT23-POBd!AS23-SVEG!AS23</f>
        <v>2989.9427870000363</v>
      </c>
      <c r="AT23" s="8">
        <f>POBd!AU23-POBd!AT23-SVEG!AT23</f>
        <v>3017.9022419999819</v>
      </c>
      <c r="AU23" s="8">
        <f>POBd!AV23-POBd!AU23-SVEG!AU23</f>
        <v>3058.5644079999765</v>
      </c>
      <c r="AV23" s="8">
        <f>POBd!AW23-POBd!AV23-SVEG!AV23</f>
        <v>3098.1894979999634</v>
      </c>
      <c r="AW23" s="8">
        <f>POBd!AX23-POBd!AW23-SVEG!AW23</f>
        <v>3138.1678220001049</v>
      </c>
      <c r="AX23" s="8">
        <f>POBd!AY23-POBd!AX23-SVEG!AX23</f>
        <v>3208.0703689999646</v>
      </c>
      <c r="AY23" s="8">
        <f>POBd!AZ23-POBd!AY23-SVEG!AY23</f>
        <v>3288.0013180000242</v>
      </c>
      <c r="AZ23" s="8">
        <f>POBd!BA23-POBd!AZ23-SVEG!AZ23</f>
        <v>3333.4184299999615</v>
      </c>
      <c r="BA23" s="8">
        <f>POBd!BB23-POBd!BA23-SVEG!BA23</f>
        <v>3430.6002469999949</v>
      </c>
      <c r="BB23" s="8">
        <f>POBd!BC23-POBd!BB23-SVEG!BB23</f>
        <v>7532.1406819999684</v>
      </c>
      <c r="BC23" s="8">
        <f>POBd!BD23-POBd!BC23-SVEG!BC23</f>
        <v>8936.1201290000463</v>
      </c>
      <c r="BD23" s="8">
        <f>POBd!BE23-POBd!BD23-SVEG!BD23</f>
        <v>6321.7962769999867</v>
      </c>
      <c r="BE23" s="8">
        <f>POBd!BF23-POBd!BE23-SVEG!BE23</f>
        <v>7100.3205330000492</v>
      </c>
      <c r="BF23" s="8">
        <f>POBd!BG23-POBd!BF23-SVEG!BF23</f>
        <v>7296.8532879999839</v>
      </c>
      <c r="BG23" s="8">
        <f>POBd!BH23-POBd!BG23-SVEG!BG23</f>
        <v>11665.292999999947</v>
      </c>
      <c r="BH23" s="8">
        <f>POBd!BI23-POBd!BH23-SVEG!BH23</f>
        <v>10646.014824000071</v>
      </c>
      <c r="BI23" s="8">
        <f>POBd!BJ23-POBd!BI23-SVEG!BI23</f>
        <v>6345.6646979999496</v>
      </c>
      <c r="BJ23" s="8">
        <f>POBd!BK23-POBd!BJ23-SVEG!BJ23</f>
        <v>3200.3880059999647</v>
      </c>
      <c r="BK23" s="8">
        <f>POBd!BL23-POBd!BK23-SVEG!BK23</f>
        <v>1843.0934160000179</v>
      </c>
      <c r="BL23" s="8">
        <f>POBd!BM23-POBd!BL23-SVEG!BL23</f>
        <v>-632.63992999994662</v>
      </c>
      <c r="BM23" s="8">
        <f>POBd!BN23-POBd!BM23-SVEG!BM23</f>
        <v>-3348.4735080000246</v>
      </c>
      <c r="BN23" s="8">
        <f>POBd!BO23-POBd!BN23-SVEG!BN23</f>
        <v>-1788.3353709999938</v>
      </c>
      <c r="BO23" s="8">
        <f>POBd!BP23-POBd!BO23-SVEG!BO23</f>
        <v>-156.03596100001596</v>
      </c>
      <c r="BP23" s="8">
        <f>POBd!BQ23-POBd!BP23-SVEG!BP23</f>
        <v>1614</v>
      </c>
      <c r="BQ23" s="8">
        <f>POBd!BR23-POBd!BQ23-SVEG!BQ23</f>
        <v>2846</v>
      </c>
      <c r="BR23" s="8">
        <f>POBd!BS23-POBd!BR23-SVEG!BR23</f>
        <v>5363</v>
      </c>
      <c r="BS23" s="8">
        <f>POBd!BT23-POBd!BS23-SVEG!BS23</f>
        <v>9760</v>
      </c>
      <c r="BT23" s="8">
        <f>POBd!BU23-POBd!BT23-SVEG!BT23</f>
        <v>6442</v>
      </c>
      <c r="BU23" s="8">
        <f>POBd!BV23-POBd!BU23-SVEG!BU23</f>
        <v>1236</v>
      </c>
      <c r="BV23" s="8">
        <f>POBd!BW23-POBd!BV23-SVEG!BV23</f>
        <v>7716</v>
      </c>
      <c r="BW23" s="8">
        <f>POBd!BX23-POBd!BW23-SVEG!BW23</f>
        <v>7902</v>
      </c>
      <c r="BX23" s="8">
        <f>POBd!BY23-POBd!BX23-SVEG!BX23</f>
        <v>7701</v>
      </c>
      <c r="BY23" s="8">
        <f>POBd!BZ23-POBd!BY23-SVEG!BY23</f>
        <v>7373</v>
      </c>
    </row>
    <row r="24" spans="1:77" ht="16" customHeight="1" x14ac:dyDescent="0.15">
      <c r="A24" s="8"/>
      <c r="B24" s="4" t="s">
        <v>21</v>
      </c>
      <c r="C24" s="8">
        <v>6055.4915207540616</v>
      </c>
      <c r="D24" s="8">
        <v>12720.187806766015</v>
      </c>
      <c r="E24" s="8">
        <f>POBd!F24-POBd!E24-SVEG!E24</f>
        <v>13721.071613194654</v>
      </c>
      <c r="F24" s="8">
        <f>POBd!G24-POBd!F24-SVEG!F24</f>
        <v>14332.590841898462</v>
      </c>
      <c r="G24" s="8">
        <f>POBd!H24-POBd!G24-SVEG!G24</f>
        <v>14784.298630194971</v>
      </c>
      <c r="H24" s="8">
        <f>POBd!I24-POBd!H24-SVEG!H24</f>
        <v>15438.908229902852</v>
      </c>
      <c r="I24" s="8">
        <f>POBd!J24-POBd!I24-SVEG!I24</f>
        <v>16531.683036754839</v>
      </c>
      <c r="J24" s="8">
        <f>POBd!K24-POBd!J24-SVEG!J24</f>
        <v>17849.904195333831</v>
      </c>
      <c r="K24" s="8">
        <f>POBd!L24-POBd!K24-SVEG!K24</f>
        <v>19079.557684431318</v>
      </c>
      <c r="L24" s="8">
        <f>POBd!M24-POBd!L24-SVEG!L24</f>
        <v>20082.51196213346</v>
      </c>
      <c r="M24" s="8">
        <f>POBd!N24-POBd!M24-SVEG!M24</f>
        <v>21122.794478635537</v>
      </c>
      <c r="N24" s="8">
        <f>POBd!O24-POBd!N24-SVEG!N24</f>
        <v>21980</v>
      </c>
      <c r="O24" s="8">
        <f>POBd!P24-POBd!O24-SVEG!O24</f>
        <v>21736</v>
      </c>
      <c r="P24" s="8">
        <f>POBd!Q24-POBd!P24-SVEG!P24</f>
        <v>21746</v>
      </c>
      <c r="Q24" s="8">
        <f>POBd!R24-POBd!Q24-SVEG!Q24</f>
        <v>24218</v>
      </c>
      <c r="R24" s="8">
        <f>POBd!S24-POBd!R24-SVEG!R24</f>
        <v>25397</v>
      </c>
      <c r="S24" s="8">
        <f>POBd!T24-POBd!S24-SVEG!S24</f>
        <v>29226</v>
      </c>
      <c r="T24" s="8">
        <f>POBd!U24-POBd!T24-SVEG!T24</f>
        <v>30382</v>
      </c>
      <c r="U24" s="8">
        <f>POBd!V24-POBd!U24-SVEG!U24</f>
        <v>28343</v>
      </c>
      <c r="V24" s="8">
        <f>POBd!W24-POBd!V24-SVEG!V24</f>
        <v>29124</v>
      </c>
      <c r="W24" s="8">
        <f>POBd!X24-POBd!W24-SVEG!W24</f>
        <v>17371.094662999967</v>
      </c>
      <c r="X24" s="8">
        <f>POBd!Y24-POBd!X24-SVEG!X24</f>
        <v>4924.9704930000007</v>
      </c>
      <c r="Y24" s="8">
        <f>POBd!Z24-POBd!Y24-SVEG!Y24</f>
        <v>4727.5756650001276</v>
      </c>
      <c r="Z24" s="8">
        <f>POBd!AA24-POBd!Z24-SVEG!Z24</f>
        <v>4510.6237149999943</v>
      </c>
      <c r="AA24" s="8">
        <f>POBd!AB24-POBd!AA24-SVEG!AA24</f>
        <v>4374.5628489998635</v>
      </c>
      <c r="AB24" s="8">
        <f>POBd!AC24-POBd!AB24-SVEG!AB24</f>
        <v>4014.8599350000732</v>
      </c>
      <c r="AC24" s="8">
        <f>POBd!AD24-POBd!AC24-SVEG!AC24</f>
        <v>3498.0624609999359</v>
      </c>
      <c r="AD24" s="8">
        <f>POBd!AE24-POBd!AD24-SVEG!AD24</f>
        <v>3005.1212100000121</v>
      </c>
      <c r="AE24" s="8">
        <f>POBd!AF24-POBd!AE24-SVEG!AE24</f>
        <v>2881.9168540001847</v>
      </c>
      <c r="AF24" s="8">
        <f>POBd!AG24-POBd!AF24-SVEG!AF24</f>
        <v>3108.5755900000222</v>
      </c>
      <c r="AG24" s="8">
        <f>POBd!AH24-POBd!AG24-SVEG!AG24</f>
        <v>-166.76436700019985</v>
      </c>
      <c r="AH24" s="8">
        <f>POBd!AI24-POBd!AH24-SVEG!AH24</f>
        <v>-8753.1504279999062</v>
      </c>
      <c r="AI24" s="8">
        <f>POBd!AJ24-POBd!AI24-SVEG!AI24</f>
        <v>-8897.5160150001757</v>
      </c>
      <c r="AJ24" s="8">
        <f>POBd!AK24-POBd!AJ24-SVEG!AJ24</f>
        <v>-9023.2897529997863</v>
      </c>
      <c r="AK24" s="8">
        <f>POBd!AL24-POBd!AK24-SVEG!AK24</f>
        <v>-9128.4181560003199</v>
      </c>
      <c r="AL24" s="8">
        <f>POBd!AM24-POBd!AL24-SVEG!AL24</f>
        <v>-9289.093673999887</v>
      </c>
      <c r="AM24" s="8">
        <f>POBd!AN24-POBd!AM24-SVEG!AM24</f>
        <v>-9497.5056590000167</v>
      </c>
      <c r="AN24" s="8">
        <f>POBd!AO24-POBd!AN24-SVEG!AN24</f>
        <v>-9747.4323080000468</v>
      </c>
      <c r="AO24" s="8">
        <f>POBd!AP24-POBd!AO24-SVEG!AO24</f>
        <v>-10028.952662999742</v>
      </c>
      <c r="AP24" s="8">
        <f>POBd!AQ24-POBd!AP24-SVEG!AP24</f>
        <v>-10358.76331599988</v>
      </c>
      <c r="AQ24" s="8">
        <f>POBd!AR24-POBd!AQ24-SVEG!AQ24</f>
        <v>-7484.2895960002206</v>
      </c>
      <c r="AR24" s="8">
        <f>POBd!AS24-POBd!AR24-SVEG!AR24</f>
        <v>-904.47139899991453</v>
      </c>
      <c r="AS24" s="8">
        <f>POBd!AT24-POBd!AS24-SVEG!AS24</f>
        <v>-923.44869300024584</v>
      </c>
      <c r="AT24" s="8">
        <f>POBd!AU24-POBd!AT24-SVEG!AT24</f>
        <v>-932.37081199977547</v>
      </c>
      <c r="AU24" s="8">
        <f>POBd!AV24-POBd!AU24-SVEG!AU24</f>
        <v>-933.83734200010076</v>
      </c>
      <c r="AV24" s="8">
        <f>POBd!AW24-POBd!AV24-SVEG!AV24</f>
        <v>-916.61085899989121</v>
      </c>
      <c r="AW24" s="8">
        <f>POBd!AX24-POBd!AW24-SVEG!AW24</f>
        <v>-922.68967800005339</v>
      </c>
      <c r="AX24" s="8">
        <f>POBd!AY24-POBd!AX24-SVEG!AX24</f>
        <v>-882.39582500001416</v>
      </c>
      <c r="AY24" s="8">
        <f>POBd!AZ24-POBd!AY24-SVEG!AY24</f>
        <v>-788.48533400008455</v>
      </c>
      <c r="AZ24" s="8">
        <f>POBd!BA24-POBd!AZ24-SVEG!AZ24</f>
        <v>-671.20726499985904</v>
      </c>
      <c r="BA24" s="8">
        <f>POBd!BB24-POBd!BA24-SVEG!BA24</f>
        <v>-496.55272200005129</v>
      </c>
      <c r="BB24" s="8">
        <f>POBd!BC24-POBd!BB24-SVEG!BB24</f>
        <v>5849.8804790000431</v>
      </c>
      <c r="BC24" s="8">
        <f>POBd!BD24-POBd!BC24-SVEG!BC24</f>
        <v>9712.5960099999793</v>
      </c>
      <c r="BD24" s="8">
        <f>POBd!BE24-POBd!BD24-SVEG!BD24</f>
        <v>10396.30792000005</v>
      </c>
      <c r="BE24" s="8">
        <f>POBd!BF24-POBd!BE24-SVEG!BE24</f>
        <v>13215.412988999858</v>
      </c>
      <c r="BF24" s="8">
        <f>POBd!BG24-POBd!BF24-SVEG!BF24</f>
        <v>11313.193177999929</v>
      </c>
      <c r="BG24" s="8">
        <f>POBd!BH24-POBd!BG24-SVEG!BG24</f>
        <v>15816.589434999973</v>
      </c>
      <c r="BH24" s="8">
        <f>POBd!BI24-POBd!BH24-SVEG!BH24</f>
        <v>13911.123593000229</v>
      </c>
      <c r="BI24" s="8">
        <f>POBd!BJ24-POBd!BI24-SVEG!BI24</f>
        <v>8698.0750279999338</v>
      </c>
      <c r="BJ24" s="8">
        <f>POBd!BK24-POBd!BJ24-SVEG!BJ24</f>
        <v>2563.5172549998388</v>
      </c>
      <c r="BK24" s="8">
        <f>POBd!BL24-POBd!BK24-SVEG!BK24</f>
        <v>1209.9723350000568</v>
      </c>
      <c r="BL24" s="8">
        <f>POBd!BM24-POBd!BL24-SVEG!BL24</f>
        <v>-4430.4455149997957</v>
      </c>
      <c r="BM24" s="8">
        <f>POBd!BN24-POBd!BM24-SVEG!BM24</f>
        <v>-9352.9998090001754</v>
      </c>
      <c r="BN24" s="8">
        <f>POBd!BO24-POBd!BN24-SVEG!BN24</f>
        <v>-4690.4180139997043</v>
      </c>
      <c r="BO24" s="8">
        <f>POBd!BP24-POBd!BO24-SVEG!BO24</f>
        <v>-116.92245500022545</v>
      </c>
      <c r="BP24" s="8">
        <f>POBd!BQ24-POBd!BP24-SVEG!BP24</f>
        <v>4272</v>
      </c>
      <c r="BQ24" s="8">
        <f>POBd!BR24-POBd!BQ24-SVEG!BQ24</f>
        <v>6711</v>
      </c>
      <c r="BR24" s="8">
        <f>POBd!BS24-POBd!BR24-SVEG!BR24</f>
        <v>9963</v>
      </c>
      <c r="BS24" s="8">
        <f>POBd!BT24-POBd!BS24-SVEG!BS24</f>
        <v>36398</v>
      </c>
      <c r="BT24" s="8">
        <f>POBd!BU24-POBd!BT24-SVEG!BT24</f>
        <v>18641</v>
      </c>
      <c r="BU24" s="8">
        <f>POBd!BV24-POBd!BU24-SVEG!BU24</f>
        <v>-881</v>
      </c>
      <c r="BV24" s="8">
        <f>POBd!BW24-POBd!BV24-SVEG!BV24</f>
        <v>15374</v>
      </c>
      <c r="BW24" s="8">
        <f>POBd!BX24-POBd!BW24-SVEG!BW24</f>
        <v>20356</v>
      </c>
      <c r="BX24" s="8">
        <f>POBd!BY24-POBd!BX24-SVEG!BX24</f>
        <v>23641</v>
      </c>
      <c r="BY24" s="8">
        <f>POBd!BZ24-POBd!BY24-SVEG!BY24</f>
        <v>21480</v>
      </c>
    </row>
    <row r="25" spans="1:77" ht="16" customHeight="1" x14ac:dyDescent="0.15">
      <c r="A25" s="8"/>
      <c r="B25" s="4" t="s">
        <v>22</v>
      </c>
      <c r="C25" s="8">
        <v>-1074.0062870453403</v>
      </c>
      <c r="D25" s="8">
        <v>-2145.6670569230046</v>
      </c>
      <c r="E25" s="8">
        <f>POBd!F25-POBd!E25-SVEG!E25</f>
        <v>-2132.7361439681554</v>
      </c>
      <c r="F25" s="8">
        <f>POBd!G25-POBd!F25-SVEG!F25</f>
        <v>-2086.3391997191939</v>
      </c>
      <c r="G25" s="8">
        <f>POBd!H25-POBd!G25-SVEG!G25</f>
        <v>-2097.9923905335017</v>
      </c>
      <c r="H25" s="8">
        <f>POBd!I25-POBd!H25-SVEG!H25</f>
        <v>-2138.160800902755</v>
      </c>
      <c r="I25" s="8">
        <f>POBd!J25-POBd!I25-SVEG!I25</f>
        <v>-2118.2197617049969</v>
      </c>
      <c r="J25" s="8">
        <f>POBd!K25-POBd!J25-SVEG!J25</f>
        <v>-2087.8785670420039</v>
      </c>
      <c r="K25" s="8">
        <f>POBd!L25-POBd!K25-SVEG!K25</f>
        <v>-2061.6444276782568</v>
      </c>
      <c r="L25" s="8">
        <f>POBd!M25-POBd!L25-SVEG!L25</f>
        <v>-2068.1336029261001</v>
      </c>
      <c r="M25" s="8">
        <f>POBd!N25-POBd!M25-SVEG!M25</f>
        <v>-1942.2217615566915</v>
      </c>
      <c r="N25" s="8">
        <f>POBd!O25-POBd!N25-SVEG!N25</f>
        <v>-1903</v>
      </c>
      <c r="O25" s="8">
        <f>POBd!P25-POBd!O25-SVEG!O25</f>
        <v>-1598</v>
      </c>
      <c r="P25" s="8">
        <f>POBd!Q25-POBd!P25-SVEG!P25</f>
        <v>-1569</v>
      </c>
      <c r="Q25" s="8">
        <f>POBd!R25-POBd!Q25-SVEG!Q25</f>
        <v>-1318</v>
      </c>
      <c r="R25" s="8">
        <f>POBd!S25-POBd!R25-SVEG!R25</f>
        <v>-1196</v>
      </c>
      <c r="S25" s="8">
        <f>POBd!T25-POBd!S25-SVEG!S25</f>
        <v>-860</v>
      </c>
      <c r="T25" s="8">
        <f>POBd!U25-POBd!T25-SVEG!T25</f>
        <v>-1123</v>
      </c>
      <c r="U25" s="8">
        <f>POBd!V25-POBd!U25-SVEG!U25</f>
        <v>-1859</v>
      </c>
      <c r="V25" s="8">
        <f>POBd!W25-POBd!V25-SVEG!V25</f>
        <v>-1766</v>
      </c>
      <c r="W25" s="8">
        <f>POBd!X25-POBd!W25-SVEG!W25</f>
        <v>-762.77819400001317</v>
      </c>
      <c r="X25" s="8">
        <f>POBd!Y25-POBd!X25-SVEG!X25</f>
        <v>205.00967600001604</v>
      </c>
      <c r="Y25" s="8">
        <f>POBd!Z25-POBd!Y25-SVEG!Y25</f>
        <v>222.08131000000867</v>
      </c>
      <c r="Z25" s="8">
        <f>POBd!AA25-POBd!Z25-SVEG!Z25</f>
        <v>243.56858500000089</v>
      </c>
      <c r="AA25" s="8">
        <f>POBd!AB25-POBd!AA25-SVEG!AA25</f>
        <v>317.8061549999984</v>
      </c>
      <c r="AB25" s="8">
        <f>POBd!AC25-POBd!AB25-SVEG!AB25</f>
        <v>377.68439099998795</v>
      </c>
      <c r="AC25" s="8">
        <f>POBd!AD25-POBd!AC25-SVEG!AC25</f>
        <v>404.41077399998903</v>
      </c>
      <c r="AD25" s="8">
        <f>POBd!AE25-POBd!AD25-SVEG!AD25</f>
        <v>441.80826200000593</v>
      </c>
      <c r="AE25" s="8">
        <f>POBd!AF25-POBd!AE25-SVEG!AE25</f>
        <v>479.65427299999283</v>
      </c>
      <c r="AF25" s="8">
        <f>POBd!AG25-POBd!AF25-SVEG!AF25</f>
        <v>549.18464099999983</v>
      </c>
      <c r="AG25" s="8">
        <f>POBd!AH25-POBd!AG25-SVEG!AG25</f>
        <v>690.38906900002621</v>
      </c>
      <c r="AH25" s="8">
        <f>POBd!AI25-POBd!AH25-SVEG!AH25</f>
        <v>488.48006599998916</v>
      </c>
      <c r="AI25" s="8">
        <f>POBd!AJ25-POBd!AI25-SVEG!AI25</f>
        <v>487.0073310000007</v>
      </c>
      <c r="AJ25" s="8">
        <f>POBd!AK25-POBd!AJ25-SVEG!AJ25</f>
        <v>490.25690999999642</v>
      </c>
      <c r="AK25" s="8">
        <f>POBd!AL25-POBd!AK25-SVEG!AK25</f>
        <v>494.73099899999215</v>
      </c>
      <c r="AL25" s="8">
        <f>POBd!AM25-POBd!AL25-SVEG!AL25</f>
        <v>503.9674380000215</v>
      </c>
      <c r="AM25" s="8">
        <f>POBd!AN25-POBd!AM25-SVEG!AM25</f>
        <v>506.58084599999711</v>
      </c>
      <c r="AN25" s="8">
        <f>POBd!AO25-POBd!AN25-SVEG!AN25</f>
        <v>510.25516199998674</v>
      </c>
      <c r="AO25" s="8">
        <f>POBd!AP25-POBd!AO25-SVEG!AO25</f>
        <v>506.12735199998133</v>
      </c>
      <c r="AP25" s="8">
        <f>POBd!AQ25-POBd!AP25-SVEG!AP25</f>
        <v>557.90980500000296</v>
      </c>
      <c r="AQ25" s="8">
        <f>POBd!AR25-POBd!AQ25-SVEG!AQ25</f>
        <v>887.6151490000193</v>
      </c>
      <c r="AR25" s="8">
        <f>POBd!AS25-POBd!AR25-SVEG!AR25</f>
        <v>1459.4703389999922</v>
      </c>
      <c r="AS25" s="8">
        <f>POBd!AT25-POBd!AS25-SVEG!AS25</f>
        <v>1477.5208669999847</v>
      </c>
      <c r="AT25" s="8">
        <f>POBd!AU25-POBd!AT25-SVEG!AT25</f>
        <v>1503.0957360000466</v>
      </c>
      <c r="AU25" s="8">
        <f>POBd!AV25-POBd!AU25-SVEG!AU25</f>
        <v>1514.5233439999865</v>
      </c>
      <c r="AV25" s="8">
        <f>POBd!AW25-POBd!AV25-SVEG!AV25</f>
        <v>1543.5776999999653</v>
      </c>
      <c r="AW25" s="8">
        <f>POBd!AX25-POBd!AW25-SVEG!AW25</f>
        <v>1570.9491269999999</v>
      </c>
      <c r="AX25" s="8">
        <f>POBd!AY25-POBd!AX25-SVEG!AX25</f>
        <v>1609.4273870000034</v>
      </c>
      <c r="AY25" s="8">
        <f>POBd!AZ25-POBd!AY25-SVEG!AY25</f>
        <v>1642.0232980000437</v>
      </c>
      <c r="AZ25" s="8">
        <f>POBd!BA25-POBd!AZ25-SVEG!AZ25</f>
        <v>1673.8682179999887</v>
      </c>
      <c r="BA25" s="8">
        <f>POBd!BB25-POBd!BA25-SVEG!BA25</f>
        <v>1720.5954870000132</v>
      </c>
      <c r="BB25" s="8">
        <f>POBd!BC25-POBd!BB25-SVEG!BB25</f>
        <v>5357.5195459999959</v>
      </c>
      <c r="BC25" s="8">
        <f>POBd!BD25-POBd!BC25-SVEG!BC25</f>
        <v>6184.0467889999854</v>
      </c>
      <c r="BD25" s="8">
        <f>POBd!BE25-POBd!BD25-SVEG!BD25</f>
        <v>6567.161764999968</v>
      </c>
      <c r="BE25" s="8">
        <f>POBd!BF25-POBd!BE25-SVEG!BE25</f>
        <v>6063.2986910000327</v>
      </c>
      <c r="BF25" s="8">
        <f>POBd!BG25-POBd!BF25-SVEG!BF25</f>
        <v>3942.0011599999852</v>
      </c>
      <c r="BG25" s="8">
        <f>POBd!BH25-POBd!BG25-SVEG!BG25</f>
        <v>7042.57950599998</v>
      </c>
      <c r="BH25" s="8">
        <f>POBd!BI25-POBd!BH25-SVEG!BH25</f>
        <v>5537.8599240000476</v>
      </c>
      <c r="BI25" s="8">
        <f>POBd!BJ25-POBd!BI25-SVEG!BI25</f>
        <v>721.25778399995761</v>
      </c>
      <c r="BJ25" s="8">
        <f>POBd!BK25-POBd!BJ25-SVEG!BJ25</f>
        <v>-386.32988999999361</v>
      </c>
      <c r="BK25" s="8">
        <f>POBd!BL25-POBd!BK25-SVEG!BK25</f>
        <v>632.30490200000349</v>
      </c>
      <c r="BL25" s="8">
        <f>POBd!BM25-POBd!BL25-SVEG!BL25</f>
        <v>-1127.7729459999828</v>
      </c>
      <c r="BM25" s="8">
        <f>POBd!BN25-POBd!BM25-SVEG!BM25</f>
        <v>-3350.2459789999994</v>
      </c>
      <c r="BN25" s="8">
        <f>POBd!BO25-POBd!BN25-SVEG!BN25</f>
        <v>-2711.8366740000201</v>
      </c>
      <c r="BO25" s="8">
        <f>POBd!BP25-POBd!BO25-SVEG!BO25</f>
        <v>-968.64608099998441</v>
      </c>
      <c r="BP25" s="8">
        <f>POBd!BQ25-POBd!BP25-SVEG!BP25</f>
        <v>-18</v>
      </c>
      <c r="BQ25" s="8">
        <f>POBd!BR25-POBd!BQ25-SVEG!BQ25</f>
        <v>219</v>
      </c>
      <c r="BR25" s="8">
        <f>POBd!BS25-POBd!BR25-SVEG!BR25</f>
        <v>1022</v>
      </c>
      <c r="BS25" s="8">
        <f>POBd!BT25-POBd!BS25-SVEG!BS25</f>
        <v>5164</v>
      </c>
      <c r="BT25" s="8">
        <f>POBd!BU25-POBd!BT25-SVEG!BT25</f>
        <v>3202</v>
      </c>
      <c r="BU25" s="8">
        <f>POBd!BV25-POBd!BU25-SVEG!BU25</f>
        <v>1293</v>
      </c>
      <c r="BV25" s="8">
        <f>POBd!BW25-POBd!BV25-SVEG!BV25</f>
        <v>2990</v>
      </c>
      <c r="BW25" s="8">
        <f>POBd!BX25-POBd!BW25-SVEG!BW25</f>
        <v>3665</v>
      </c>
      <c r="BX25" s="8">
        <f>POBd!BY25-POBd!BX25-SVEG!BX25</f>
        <v>3151</v>
      </c>
      <c r="BY25" s="8">
        <f>POBd!BZ25-POBd!BY25-SVEG!BY25</f>
        <v>4145</v>
      </c>
    </row>
    <row r="26" spans="1:77" ht="16" customHeight="1" x14ac:dyDescent="0.15">
      <c r="A26" s="8"/>
      <c r="B26" s="4" t="s">
        <v>23</v>
      </c>
      <c r="C26" s="8">
        <v>-627.99559353096993</v>
      </c>
      <c r="D26" s="8">
        <v>-1297.3725203442154</v>
      </c>
      <c r="E26" s="8">
        <f>POBd!F26-POBd!E26-SVEG!E26</f>
        <v>-1353.7013725539728</v>
      </c>
      <c r="F26" s="8">
        <f>POBd!G26-POBd!F26-SVEG!F26</f>
        <v>-1418.8874174595985</v>
      </c>
      <c r="G26" s="8">
        <f>POBd!H26-POBd!G26-SVEG!G26</f>
        <v>-1502.8431347533769</v>
      </c>
      <c r="H26" s="8">
        <f>POBd!I26-POBd!H26-SVEG!H26</f>
        <v>-1530.5210435360787</v>
      </c>
      <c r="I26" s="8">
        <f>POBd!J26-POBd!I26-SVEG!I26</f>
        <v>-1537.669882065733</v>
      </c>
      <c r="J26" s="8">
        <f>POBd!K26-POBd!J26-SVEG!J26</f>
        <v>-1586.7753178109997</v>
      </c>
      <c r="K26" s="8">
        <f>POBd!L26-POBd!K26-SVEG!K26</f>
        <v>-1550.8546414384909</v>
      </c>
      <c r="L26" s="8">
        <f>POBd!M26-POBd!L26-SVEG!L26</f>
        <v>-1515.725685807236</v>
      </c>
      <c r="M26" s="8">
        <f>POBd!N26-POBd!M26-SVEG!M26</f>
        <v>-2386.6533906995028</v>
      </c>
      <c r="N26" s="8">
        <f>POBd!O26-POBd!N26-SVEG!N26</f>
        <v>-3507</v>
      </c>
      <c r="O26" s="8">
        <f>POBd!P26-POBd!O26-SVEG!O26</f>
        <v>-3425</v>
      </c>
      <c r="P26" s="8">
        <f>POBd!Q26-POBd!P26-SVEG!P26</f>
        <v>-3474.5</v>
      </c>
      <c r="Q26" s="8">
        <f>POBd!R26-POBd!Q26-SVEG!Q26</f>
        <v>-3306.5</v>
      </c>
      <c r="R26" s="8">
        <f>POBd!S26-POBd!R26-SVEG!R26</f>
        <v>-3122.5</v>
      </c>
      <c r="S26" s="8">
        <f>POBd!T26-POBd!S26-SVEG!S26</f>
        <v>-3034</v>
      </c>
      <c r="T26" s="8">
        <f>POBd!U26-POBd!T26-SVEG!T26</f>
        <v>-2799.25</v>
      </c>
      <c r="U26" s="8">
        <f>POBd!V26-POBd!U26-SVEG!U26</f>
        <v>-2675.75</v>
      </c>
      <c r="V26" s="8">
        <f>POBd!W26-POBd!V26-SVEG!V26</f>
        <v>-2826</v>
      </c>
      <c r="W26" s="8">
        <f>POBd!X26-POBd!W26-SVEG!W26</f>
        <v>-2481.5990129999991</v>
      </c>
      <c r="X26" s="8">
        <f>POBd!Y26-POBd!X26-SVEG!X26</f>
        <v>-1919.3458040000114</v>
      </c>
      <c r="Y26" s="8">
        <f>POBd!Z26-POBd!Y26-SVEG!Y26</f>
        <v>-1943.3905839999788</v>
      </c>
      <c r="Z26" s="8">
        <f>POBd!AA26-POBd!Z26-SVEG!Z26</f>
        <v>-1939.0453840000118</v>
      </c>
      <c r="AA26" s="8">
        <f>POBd!AB26-POBd!AA26-SVEG!AA26</f>
        <v>-1859.007586000007</v>
      </c>
      <c r="AB26" s="8">
        <f>POBd!AC26-POBd!AB26-SVEG!AB26</f>
        <v>-1841.2108579999913</v>
      </c>
      <c r="AC26" s="8">
        <f>POBd!AD26-POBd!AC26-SVEG!AC26</f>
        <v>-1784.5878140000132</v>
      </c>
      <c r="AD26" s="8">
        <f>POBd!AE26-POBd!AD26-SVEG!AD26</f>
        <v>-1702.3065479999932</v>
      </c>
      <c r="AE26" s="8">
        <f>POBd!AF26-POBd!AE26-SVEG!AE26</f>
        <v>-1583.3422549999959</v>
      </c>
      <c r="AF26" s="8">
        <f>POBd!AG26-POBd!AF26-SVEG!AF26</f>
        <v>-1386.4935399999958</v>
      </c>
      <c r="AG26" s="8">
        <f>POBd!AH26-POBd!AG26-SVEG!AG26</f>
        <v>-982.60454000000027</v>
      </c>
      <c r="AH26" s="8">
        <f>POBd!AI26-POBd!AH26-SVEG!AH26</f>
        <v>-656.07097900001099</v>
      </c>
      <c r="AI26" s="8">
        <f>POBd!AJ26-POBd!AI26-SVEG!AI26</f>
        <v>-631.8998239999928</v>
      </c>
      <c r="AJ26" s="8">
        <f>POBd!AK26-POBd!AJ26-SVEG!AJ26</f>
        <v>-612.74100300000282</v>
      </c>
      <c r="AK26" s="8">
        <f>POBd!AL26-POBd!AK26-SVEG!AK26</f>
        <v>-602.31991999999445</v>
      </c>
      <c r="AL26" s="8">
        <f>POBd!AM26-POBd!AL26-SVEG!AL26</f>
        <v>-594.97851600000286</v>
      </c>
      <c r="AM26" s="8">
        <f>POBd!AN26-POBd!AM26-SVEG!AM26</f>
        <v>-600.40614099999948</v>
      </c>
      <c r="AN26" s="8">
        <f>POBd!AO26-POBd!AN26-SVEG!AN26</f>
        <v>-628.56927500000165</v>
      </c>
      <c r="AO26" s="8">
        <f>POBd!AP26-POBd!AO26-SVEG!AO26</f>
        <v>-672.4383450000023</v>
      </c>
      <c r="AP26" s="8">
        <f>POBd!AQ26-POBd!AP26-SVEG!AP26</f>
        <v>-720.9378299999953</v>
      </c>
      <c r="AQ26" s="8">
        <f>POBd!AR26-POBd!AQ26-SVEG!AQ26</f>
        <v>-494.86049099999946</v>
      </c>
      <c r="AR26" s="8">
        <f>POBd!AS26-POBd!AR26-SVEG!AR26</f>
        <v>136.19226700000581</v>
      </c>
      <c r="AS26" s="8">
        <f>POBd!AT26-POBd!AS26-SVEG!AS26</f>
        <v>120.41932099999394</v>
      </c>
      <c r="AT26" s="8">
        <f>POBd!AU26-POBd!AT26-SVEG!AT26</f>
        <v>105.60237999999663</v>
      </c>
      <c r="AU26" s="8">
        <f>POBd!AV26-POBd!AU26-SVEG!AU26</f>
        <v>86.390132999993511</v>
      </c>
      <c r="AV26" s="8">
        <f>POBd!AW26-POBd!AV26-SVEG!AV26</f>
        <v>72.589438000009977</v>
      </c>
      <c r="AW26" s="8">
        <f>POBd!AX26-POBd!AW26-SVEG!AW26</f>
        <v>56.480076999985613</v>
      </c>
      <c r="AX26" s="8">
        <f>POBd!AY26-POBd!AX26-SVEG!AX26</f>
        <v>36.776930000021821</v>
      </c>
      <c r="AY26" s="8">
        <f>POBd!AZ26-POBd!AY26-SVEG!AY26</f>
        <v>21.03523999999743</v>
      </c>
      <c r="AZ26" s="8">
        <f>POBd!BA26-POBd!AZ26-SVEG!AZ26</f>
        <v>-3.4139540000178386</v>
      </c>
      <c r="BA26" s="8">
        <f>POBd!BB26-POBd!BA26-SVEG!BA26</f>
        <v>-42.486687999975402</v>
      </c>
      <c r="BB26" s="8">
        <f>POBd!BC26-POBd!BB26-SVEG!BB26</f>
        <v>-2281.2718159999931</v>
      </c>
      <c r="BC26" s="8">
        <f>POBd!BD26-POBd!BC26-SVEG!BC26</f>
        <v>-1403.2717640000046</v>
      </c>
      <c r="BD26" s="8">
        <f>POBd!BE26-POBd!BD26-SVEG!BD26</f>
        <v>-1025.9713440000196</v>
      </c>
      <c r="BE26" s="8">
        <f>POBd!BF26-POBd!BE26-SVEG!BE26</f>
        <v>1255.0605520000099</v>
      </c>
      <c r="BF26" s="8">
        <f>POBd!BG26-POBd!BF26-SVEG!BF26</f>
        <v>1121.9458899999736</v>
      </c>
      <c r="BG26" s="8">
        <f>POBd!BH26-POBd!BG26-SVEG!BG26</f>
        <v>1947.0597080000443</v>
      </c>
      <c r="BH26" s="8">
        <f>POBd!BI26-POBd!BH26-SVEG!BH26</f>
        <v>1922.8846769999946</v>
      </c>
      <c r="BI26" s="8">
        <f>POBd!BJ26-POBd!BI26-SVEG!BI26</f>
        <v>2855.7627479999792</v>
      </c>
      <c r="BJ26" s="8">
        <f>POBd!BK26-POBd!BJ26-SVEG!BJ26</f>
        <v>4150.3424709999817</v>
      </c>
      <c r="BK26" s="8">
        <f>POBd!BL26-POBd!BK26-SVEG!BK26</f>
        <v>3459.2792400000035</v>
      </c>
      <c r="BL26" s="8">
        <f>POBd!BM26-POBd!BL26-SVEG!BL26</f>
        <v>2158.0087670000212</v>
      </c>
      <c r="BM26" s="8">
        <f>POBd!BN26-POBd!BM26-SVEG!BM26</f>
        <v>-449.98806700002751</v>
      </c>
      <c r="BN26" s="8">
        <f>POBd!BO26-POBd!BN26-SVEG!BN26</f>
        <v>-1099.5415599999833</v>
      </c>
      <c r="BO26" s="8">
        <f>POBd!BP26-POBd!BO26-SVEG!BO26</f>
        <v>-1280.7283959999913</v>
      </c>
      <c r="BP26" s="8">
        <f>POBd!BQ26-POBd!BP26-SVEG!BP26</f>
        <v>-1274</v>
      </c>
      <c r="BQ26" s="8">
        <f>POBd!BR26-POBd!BQ26-SVEG!BQ26</f>
        <v>-1077</v>
      </c>
      <c r="BR26" s="8">
        <f>POBd!BS26-POBd!BR26-SVEG!BR26</f>
        <v>-1545</v>
      </c>
      <c r="BS26" s="8">
        <f>POBd!BT26-POBd!BS26-SVEG!BS26</f>
        <v>420</v>
      </c>
      <c r="BT26" s="8">
        <f>POBd!BU26-POBd!BT26-SVEG!BT26</f>
        <v>-996</v>
      </c>
      <c r="BU26" s="8">
        <f>POBd!BV26-POBd!BU26-SVEG!BU26</f>
        <v>-2526</v>
      </c>
      <c r="BV26" s="8">
        <f>POBd!BW26-POBd!BV26-SVEG!BV26</f>
        <v>-1810</v>
      </c>
      <c r="BW26" s="8">
        <f>POBd!BX26-POBd!BW26-SVEG!BW26</f>
        <v>362</v>
      </c>
      <c r="BX26" s="8">
        <f>POBd!BY26-POBd!BX26-SVEG!BX26</f>
        <v>904</v>
      </c>
      <c r="BY26" s="8">
        <f>POBd!BZ26-POBd!BY26-SVEG!BY26</f>
        <v>708</v>
      </c>
    </row>
    <row r="27" spans="1:77" ht="16" customHeight="1" x14ac:dyDescent="0.15">
      <c r="A27" s="6"/>
      <c r="B27" s="4" t="s">
        <v>24</v>
      </c>
      <c r="C27" s="6">
        <v>-48171.118024748925</v>
      </c>
      <c r="D27" s="6">
        <v>-93198.279462655686</v>
      </c>
      <c r="E27" s="6">
        <f>POBd!F27-POBd!E27-SVEG!E27</f>
        <v>-83281.559201676399</v>
      </c>
      <c r="F27" s="6">
        <f>POBd!G27-POBd!F27-SVEG!F27</f>
        <v>-79468.9107257016</v>
      </c>
      <c r="G27" s="6">
        <f>POBd!H27-POBd!G27-SVEG!G27</f>
        <v>-86941.703542578965</v>
      </c>
      <c r="H27" s="6">
        <f>POBd!I27-POBd!H27-SVEG!H27</f>
        <v>-85337.811419717968</v>
      </c>
      <c r="I27" s="6">
        <f>POBd!J27-POBd!I27-SVEG!I27</f>
        <v>-78932.5627085343</v>
      </c>
      <c r="J27" s="6">
        <f>POBd!K27-POBd!J27-SVEG!J27</f>
        <v>-69271.034845698625</v>
      </c>
      <c r="K27" s="6">
        <f>POBd!L27-POBd!K27-SVEG!K27</f>
        <v>-54202.616823643446</v>
      </c>
      <c r="L27" s="6">
        <f>POBd!M27-POBd!L27-SVEG!L27</f>
        <v>-44268.495213013142</v>
      </c>
      <c r="M27" s="6">
        <f>POBd!N27-POBd!M27-SVEG!M27</f>
        <v>-83223.908032033592</v>
      </c>
      <c r="N27" s="6">
        <f>POBd!O27-POBd!N27-SVEG!N27</f>
        <v>-127821</v>
      </c>
      <c r="O27" s="6">
        <f>POBd!P27-POBd!O27-SVEG!O27</f>
        <v>-103006</v>
      </c>
      <c r="P27" s="6">
        <f>POBd!Q27-POBd!P27-SVEG!P27</f>
        <v>-105831.5</v>
      </c>
      <c r="Q27" s="6">
        <f>POBd!R27-POBd!Q27-SVEG!Q27</f>
        <v>-63279.5</v>
      </c>
      <c r="R27" s="6">
        <f>POBd!S27-POBd!R27-SVEG!R27</f>
        <v>-37414.5</v>
      </c>
      <c r="S27" s="6">
        <f>POBd!T27-POBd!S27-SVEG!S27</f>
        <v>5295</v>
      </c>
      <c r="T27" s="6">
        <f>POBd!U27-POBd!T27-SVEG!T27</f>
        <v>-2627.25</v>
      </c>
      <c r="U27" s="6">
        <f>POBd!V27-POBd!U27-SVEG!U27</f>
        <v>-58183.75</v>
      </c>
      <c r="V27" s="6">
        <f>POBd!W27-POBd!V27-SVEG!V27</f>
        <v>-51023</v>
      </c>
      <c r="W27" s="6">
        <f>POBd!X27-POBd!W27-SVEG!W27</f>
        <v>-30481.098880000412</v>
      </c>
      <c r="X27" s="6">
        <f>POBd!Y27-POBd!X27-SVEG!X27</f>
        <v>4826.1821959987283</v>
      </c>
      <c r="Y27" s="6">
        <f>POBd!Z27-POBd!Y27-SVEG!Y27</f>
        <v>5389.130667001009</v>
      </c>
      <c r="Z27" s="6">
        <f>POBd!AA27-POBd!Z27-SVEG!Z27</f>
        <v>4447.7974899932742</v>
      </c>
      <c r="AA27" s="6">
        <f>POBd!AB27-POBd!AA27-SVEG!AA27</f>
        <v>5158.1460250094533</v>
      </c>
      <c r="AB27" s="6">
        <f>POBd!AC27-POBd!AB27-SVEG!AB27</f>
        <v>4800.9398479983211</v>
      </c>
      <c r="AC27" s="6">
        <f>POBd!AD27-POBd!AC27-SVEG!AC27</f>
        <v>3524.9788640066981</v>
      </c>
      <c r="AD27" s="6">
        <f>POBd!AE27-POBd!AD27-SVEG!AD27</f>
        <v>1851.1092279851437</v>
      </c>
      <c r="AE27" s="6">
        <f>POBd!AF27-POBd!AE27-SVEG!AE27</f>
        <v>682.12626300752163</v>
      </c>
      <c r="AF27" s="6">
        <f>POBd!AG27-POBd!AF27-SVEG!AF27</f>
        <v>3640.550984993577</v>
      </c>
      <c r="AG27" s="6">
        <f>POBd!AH27-POBd!AG27-SVEG!AG27</f>
        <v>20494.114288017154</v>
      </c>
      <c r="AH27" s="6">
        <f>POBd!AI27-POBd!AH27-SVEG!AH27</f>
        <v>-21902.255059018731</v>
      </c>
      <c r="AI27" s="6">
        <f>POBd!AJ27-POBd!AI27-SVEG!AI27</f>
        <v>-20990.363457985222</v>
      </c>
      <c r="AJ27" s="6">
        <f>POBd!AK27-POBd!AJ27-SVEG!AJ27</f>
        <v>-20185.352149009705</v>
      </c>
      <c r="AK27" s="6">
        <f>POBd!AL27-POBd!AK27-SVEG!AK27</f>
        <v>-20187.484116986394</v>
      </c>
      <c r="AL27" s="6">
        <f>POBd!AM27-POBd!AL27-SVEG!AL27</f>
        <v>-21678.016788013279</v>
      </c>
      <c r="AM27" s="6">
        <f>POBd!AN27-POBd!AM27-SVEG!AM27</f>
        <v>-23785.880272999406</v>
      </c>
      <c r="AN27" s="6">
        <f>POBd!AO27-POBd!AN27-SVEG!AN27</f>
        <v>-27452.294854998589</v>
      </c>
      <c r="AO27" s="6">
        <f>POBd!AP27-POBd!AO27-SVEG!AO27</f>
        <v>-32016.202427998185</v>
      </c>
      <c r="AP27" s="6">
        <f>POBd!AQ27-POBd!AP27-SVEG!AP27</f>
        <v>-37403.829429000616</v>
      </c>
      <c r="AQ27" s="6">
        <f>POBd!AR27-POBd!AQ27-SVEG!AQ27</f>
        <v>17701.57658199966</v>
      </c>
      <c r="AR27" s="6">
        <f>POBd!AS27-POBd!AR27-SVEG!AR27</f>
        <v>145502.93008299917</v>
      </c>
      <c r="AS27" s="6">
        <f>POBd!AT27-POBd!AS27-SVEG!AS27</f>
        <v>146562.80120999366</v>
      </c>
      <c r="AT27" s="6">
        <f>POBd!AU27-POBd!AT27-SVEG!AT27</f>
        <v>147416.51617501676</v>
      </c>
      <c r="AU27" s="6">
        <f>POBd!AV27-POBd!AU27-SVEG!AU27</f>
        <v>148527.56756199896</v>
      </c>
      <c r="AV27" s="6">
        <f>POBd!AW27-POBd!AV27-SVEG!AV27</f>
        <v>149641.61285399646</v>
      </c>
      <c r="AW27" s="6">
        <f>POBd!AX27-POBd!AW27-SVEG!AW27</f>
        <v>150528.54881498963</v>
      </c>
      <c r="AX27" s="6">
        <f>POBd!AY27-POBd!AX27-SVEG!AX27</f>
        <v>152341.95060999691</v>
      </c>
      <c r="AY27" s="6">
        <f>POBd!AZ27-POBd!AY27-SVEG!AY27</f>
        <v>154735.85342900455</v>
      </c>
      <c r="AZ27" s="6">
        <f>POBd!BA27-POBd!AZ27-SVEG!AZ27</f>
        <v>156259.69299800694</v>
      </c>
      <c r="BA27" s="6">
        <f>POBd!BB27-POBd!BA27-SVEG!BA27</f>
        <v>160328.03844100237</v>
      </c>
      <c r="BB27" s="6">
        <f>POBd!BC27-POBd!BB27-SVEG!BB27</f>
        <v>619793.32795599103</v>
      </c>
      <c r="BC27" s="6">
        <f>POBd!BD27-POBd!BC27-SVEG!BC27</f>
        <v>704015.43026601523</v>
      </c>
      <c r="BD27" s="6">
        <f>POBd!BE27-POBd!BD27-SVEG!BD27</f>
        <v>599860.10426098108</v>
      </c>
      <c r="BE27" s="6">
        <f>POBd!BF27-POBd!BE27-SVEG!BE27</f>
        <v>734214.78069101274</v>
      </c>
      <c r="BF27" s="6">
        <f>POBd!BG27-POBd!BF27-SVEG!BF27</f>
        <v>585463.20564799011</v>
      </c>
      <c r="BG27" s="6">
        <f>POBd!BH27-POBd!BG27-SVEG!BG27</f>
        <v>771317.12152901292</v>
      </c>
      <c r="BH27" s="6">
        <f>POBd!BI27-POBd!BH27-SVEG!BH27</f>
        <v>623252.1524240002</v>
      </c>
      <c r="BI27" s="6">
        <f>POBd!BJ27-POBd!BI27-SVEG!BI27</f>
        <v>262241.49636698514</v>
      </c>
      <c r="BJ27" s="6">
        <f>POBd!BK27-POBd!BJ27-SVEG!BJ27</f>
        <v>89604.597290016711</v>
      </c>
      <c r="BK27" s="6">
        <f>POBd!BL27-POBd!BK27-SVEG!BK27</f>
        <v>75775.428550988436</v>
      </c>
      <c r="BL27" s="6">
        <f>POBd!BM27-POBd!BL27-SVEG!BL27</f>
        <v>-29844.618794001639</v>
      </c>
      <c r="BM27" s="6">
        <f>POBd!BN27-POBd!BM27-SVEG!BM27</f>
        <v>-225194.52744399756</v>
      </c>
      <c r="BN27" s="6">
        <f>POBd!BO27-POBd!BN27-SVEG!BN27</f>
        <v>-170914.34158600122</v>
      </c>
      <c r="BO27" s="6">
        <f>POBd!BP27-POBd!BO27-SVEG!BO27</f>
        <v>-52100.544335998595</v>
      </c>
      <c r="BP27" s="6">
        <f>POBd!BQ27-POBd!BP27-SVEG!BP27</f>
        <v>30444</v>
      </c>
      <c r="BQ27" s="6">
        <f>POBd!BR27-POBd!BQ27-SVEG!BQ27</f>
        <v>103200</v>
      </c>
      <c r="BR27" s="6">
        <f>POBd!BS27-POBd!BR27-SVEG!BR27</f>
        <v>242291</v>
      </c>
      <c r="BS27" s="6">
        <f>POBd!BT27-POBd!BS27-SVEG!BS27</f>
        <v>410772</v>
      </c>
      <c r="BT27" s="6">
        <f>POBd!BU27-POBd!BT27-SVEG!BT27</f>
        <v>364610</v>
      </c>
      <c r="BU27" s="6">
        <f>POBd!BV27-POBd!BU27-SVEG!BU27</f>
        <v>130536</v>
      </c>
      <c r="BV27" s="6">
        <f>POBd!BW27-POBd!BV27-SVEG!BV27</f>
        <v>551730</v>
      </c>
      <c r="BW27" s="6">
        <f>POBd!BX27-POBd!BW27-SVEG!BW27</f>
        <v>665607</v>
      </c>
      <c r="BX27" s="6">
        <f>POBd!BY27-POBd!BX27-SVEG!BX27</f>
        <v>617308</v>
      </c>
      <c r="BY27" s="6">
        <f>POBd!BZ27-POBd!BY27-SVEG!BY27</f>
        <v>653562</v>
      </c>
    </row>
    <row r="28" spans="1:77" ht="16" customHeight="1" x14ac:dyDescent="0.15">
      <c r="D28" s="5"/>
    </row>
    <row r="29" spans="1:77" x14ac:dyDescent="0.15">
      <c r="X29" s="5">
        <f>X27/1000</f>
        <v>4.8261821959987286</v>
      </c>
      <c r="Y29" s="5">
        <f t="shared" ref="Y29:BO29" si="4">Y27/1000</f>
        <v>5.3891306670010088</v>
      </c>
      <c r="Z29" s="5">
        <f t="shared" si="4"/>
        <v>4.447797489993274</v>
      </c>
      <c r="AA29" s="5">
        <f t="shared" si="4"/>
        <v>5.1581460250094535</v>
      </c>
      <c r="AB29" s="5">
        <f t="shared" si="4"/>
        <v>4.800939847998321</v>
      </c>
      <c r="AC29" s="5">
        <f t="shared" si="4"/>
        <v>3.5249788640066981</v>
      </c>
      <c r="AD29" s="5">
        <f t="shared" si="4"/>
        <v>1.8511092279851438</v>
      </c>
      <c r="AE29" s="5">
        <f t="shared" si="4"/>
        <v>0.68212626300752166</v>
      </c>
      <c r="AF29" s="5">
        <f t="shared" si="4"/>
        <v>3.6405509849935771</v>
      </c>
      <c r="AG29" s="5">
        <f t="shared" si="4"/>
        <v>20.494114288017155</v>
      </c>
      <c r="AH29" s="5">
        <f t="shared" si="4"/>
        <v>-21.902255059018731</v>
      </c>
      <c r="AI29" s="5">
        <f t="shared" si="4"/>
        <v>-20.990363457985222</v>
      </c>
      <c r="AJ29" s="5">
        <f t="shared" si="4"/>
        <v>-20.185352149009706</v>
      </c>
      <c r="AK29" s="5">
        <f t="shared" si="4"/>
        <v>-20.187484116986393</v>
      </c>
      <c r="AL29" s="5">
        <f t="shared" si="4"/>
        <v>-21.678016788013281</v>
      </c>
      <c r="AM29" s="5">
        <f t="shared" si="4"/>
        <v>-23.785880272999407</v>
      </c>
      <c r="AN29" s="5">
        <f t="shared" si="4"/>
        <v>-27.452294854998588</v>
      </c>
      <c r="AO29" s="5">
        <f t="shared" si="4"/>
        <v>-32.016202427998188</v>
      </c>
      <c r="AP29" s="5">
        <f t="shared" si="4"/>
        <v>-37.403829429000616</v>
      </c>
      <c r="AQ29" s="5">
        <f t="shared" si="4"/>
        <v>17.70157658199966</v>
      </c>
      <c r="AR29" s="5">
        <f t="shared" si="4"/>
        <v>145.50293008299917</v>
      </c>
      <c r="AS29" s="5">
        <f t="shared" si="4"/>
        <v>146.56280120999367</v>
      </c>
      <c r="AT29" s="5">
        <f t="shared" si="4"/>
        <v>147.41651617501677</v>
      </c>
      <c r="AU29" s="5">
        <f t="shared" si="4"/>
        <v>148.52756756199895</v>
      </c>
      <c r="AV29" s="5">
        <f t="shared" si="4"/>
        <v>149.64161285399646</v>
      </c>
      <c r="AW29" s="5">
        <f t="shared" si="4"/>
        <v>150.52854881498962</v>
      </c>
      <c r="AX29" s="5">
        <f t="shared" si="4"/>
        <v>152.34195060999693</v>
      </c>
      <c r="AY29" s="5">
        <f t="shared" si="4"/>
        <v>154.73585342900455</v>
      </c>
      <c r="AZ29" s="5">
        <f t="shared" si="4"/>
        <v>156.25969299800693</v>
      </c>
      <c r="BA29" s="5">
        <f t="shared" si="4"/>
        <v>160.32803844100238</v>
      </c>
      <c r="BB29" s="5">
        <f t="shared" si="4"/>
        <v>619.793327955991</v>
      </c>
      <c r="BC29" s="5">
        <f t="shared" si="4"/>
        <v>704.01543026601519</v>
      </c>
      <c r="BD29" s="5">
        <f t="shared" si="4"/>
        <v>599.86010426098107</v>
      </c>
      <c r="BE29" s="5">
        <f t="shared" si="4"/>
        <v>734.21478069101272</v>
      </c>
      <c r="BF29" s="5">
        <f t="shared" si="4"/>
        <v>585.46320564799009</v>
      </c>
      <c r="BG29" s="5">
        <f t="shared" si="4"/>
        <v>771.31712152901287</v>
      </c>
      <c r="BH29" s="5">
        <f t="shared" si="4"/>
        <v>623.2521524240002</v>
      </c>
      <c r="BI29" s="5">
        <f t="shared" si="4"/>
        <v>262.24149636698513</v>
      </c>
      <c r="BJ29" s="5">
        <f t="shared" si="4"/>
        <v>89.604597290016713</v>
      </c>
      <c r="BK29" s="5">
        <f t="shared" si="4"/>
        <v>75.775428550988437</v>
      </c>
      <c r="BL29" s="5">
        <f t="shared" si="4"/>
        <v>-29.84461879400164</v>
      </c>
      <c r="BM29" s="5">
        <f t="shared" si="4"/>
        <v>-225.19452744399757</v>
      </c>
      <c r="BN29" s="5">
        <f t="shared" si="4"/>
        <v>-170.91434158600123</v>
      </c>
      <c r="BO29" s="5">
        <f t="shared" si="4"/>
        <v>-52.100544335998592</v>
      </c>
      <c r="BP29" s="5"/>
      <c r="BQ29" s="5"/>
    </row>
    <row r="31" spans="1:77" x14ac:dyDescent="0.15">
      <c r="B31" t="s">
        <v>122</v>
      </c>
    </row>
    <row r="32" spans="1:77" x14ac:dyDescent="0.15">
      <c r="D32" s="5"/>
      <c r="E32" s="5"/>
      <c r="F32" s="5"/>
      <c r="G32" s="5"/>
      <c r="H32" s="5"/>
      <c r="I32" s="5"/>
    </row>
    <row r="33" spans="2:9" x14ac:dyDescent="0.15">
      <c r="C33" s="16" t="s">
        <v>107</v>
      </c>
      <c r="D33" s="16" t="s">
        <v>108</v>
      </c>
      <c r="E33" s="16" t="s">
        <v>109</v>
      </c>
      <c r="F33" s="16" t="s">
        <v>110</v>
      </c>
      <c r="G33" s="16" t="s">
        <v>111</v>
      </c>
      <c r="H33" s="16" t="s">
        <v>112</v>
      </c>
      <c r="I33" s="16" t="s">
        <v>114</v>
      </c>
    </row>
    <row r="34" spans="2:9" x14ac:dyDescent="0.15">
      <c r="B34" s="4" t="s">
        <v>79</v>
      </c>
      <c r="C34" s="16">
        <f t="shared" ref="C34:C52" si="5">C9+D9+E9+F9+G9+H9</f>
        <v>-307793.87905062083</v>
      </c>
      <c r="D34" s="16">
        <f t="shared" ref="D34:D52" si="6">H9+I9+J9+K9+L9</f>
        <v>-297171.39367219619</v>
      </c>
      <c r="E34" s="16">
        <f t="shared" ref="E34:E52" si="7">R9+S9+T9+U9+V9</f>
        <v>-411496</v>
      </c>
      <c r="F34" s="16">
        <f t="shared" ref="F34:F52" si="8">AB9+AC9+AD9+AE9+AF9</f>
        <v>-151049.73103499971</v>
      </c>
      <c r="G34" s="16">
        <f t="shared" ref="G34:G52" si="9">AL9+AM9+AN9+AO9+AP9</f>
        <v>19145.481215999462</v>
      </c>
      <c r="H34" s="16">
        <f t="shared" ref="H34:H52" si="10">AW9+AX9+AY9+AZ9+BA9</f>
        <v>81614.087139999494</v>
      </c>
      <c r="I34" s="16">
        <f t="shared" ref="I34:I52" si="11">BE9+BF9+BG9+BH9+BI9</f>
        <v>442074.66230299976</v>
      </c>
    </row>
    <row r="35" spans="2:9" x14ac:dyDescent="0.15">
      <c r="B35" s="4" t="s">
        <v>80</v>
      </c>
      <c r="C35" s="16">
        <f t="shared" si="5"/>
        <v>-38384.102046704153</v>
      </c>
      <c r="D35" s="16">
        <f t="shared" si="6"/>
        <v>-35532.991684361128</v>
      </c>
      <c r="E35" s="16">
        <f t="shared" si="7"/>
        <v>-7238</v>
      </c>
      <c r="F35" s="16">
        <f t="shared" si="8"/>
        <v>-10295.89204200008</v>
      </c>
      <c r="G35" s="16">
        <f t="shared" si="9"/>
        <v>-7008.4041009999346</v>
      </c>
      <c r="H35" s="16">
        <f t="shared" si="10"/>
        <v>22072.362705999985</v>
      </c>
      <c r="I35" s="16">
        <f t="shared" si="11"/>
        <v>103859.04965000018</v>
      </c>
    </row>
    <row r="36" spans="2:9" x14ac:dyDescent="0.15">
      <c r="B36" s="4" t="s">
        <v>81</v>
      </c>
      <c r="C36" s="16">
        <f t="shared" si="5"/>
        <v>-2978.6721104771132</v>
      </c>
      <c r="D36" s="16">
        <f t="shared" si="6"/>
        <v>1524.0113286749693</v>
      </c>
      <c r="E36" s="16">
        <f t="shared" si="7"/>
        <v>-10302</v>
      </c>
      <c r="F36" s="16">
        <f t="shared" si="8"/>
        <v>3458.0422549999785</v>
      </c>
      <c r="G36" s="16">
        <f t="shared" si="9"/>
        <v>-16494.244624000043</v>
      </c>
      <c r="H36" s="16">
        <f t="shared" si="10"/>
        <v>10962.62895500008</v>
      </c>
      <c r="I36" s="16">
        <f t="shared" si="11"/>
        <v>38495.939916000003</v>
      </c>
    </row>
    <row r="37" spans="2:9" x14ac:dyDescent="0.15">
      <c r="B37" s="4" t="s">
        <v>82</v>
      </c>
      <c r="C37" s="16">
        <f t="shared" si="5"/>
        <v>842.20504213968525</v>
      </c>
      <c r="D37" s="16">
        <f t="shared" si="6"/>
        <v>2453.7849708889844</v>
      </c>
      <c r="E37" s="16">
        <f t="shared" si="7"/>
        <v>24329</v>
      </c>
      <c r="F37" s="16">
        <f t="shared" si="8"/>
        <v>34087.164793999982</v>
      </c>
      <c r="G37" s="16">
        <f t="shared" si="9"/>
        <v>13098.527346999967</v>
      </c>
      <c r="H37" s="16">
        <f t="shared" si="10"/>
        <v>55159.336880999967</v>
      </c>
      <c r="I37" s="16">
        <f t="shared" si="11"/>
        <v>132031.14338600007</v>
      </c>
    </row>
    <row r="38" spans="2:9" x14ac:dyDescent="0.15">
      <c r="B38" s="4" t="s">
        <v>83</v>
      </c>
      <c r="C38" s="16">
        <f t="shared" si="5"/>
        <v>-2532.5865654856898</v>
      </c>
      <c r="D38" s="16">
        <f t="shared" si="6"/>
        <v>1184.0651108595775</v>
      </c>
      <c r="E38" s="16">
        <f t="shared" si="7"/>
        <v>-22276</v>
      </c>
      <c r="F38" s="16">
        <f t="shared" si="8"/>
        <v>22727.394615000114</v>
      </c>
      <c r="G38" s="16">
        <f t="shared" si="9"/>
        <v>7124.2528830000665</v>
      </c>
      <c r="H38" s="16">
        <f t="shared" si="10"/>
        <v>59940.320637000026</v>
      </c>
      <c r="I38" s="16">
        <f t="shared" si="11"/>
        <v>172190.84343400015</v>
      </c>
    </row>
    <row r="39" spans="2:9" x14ac:dyDescent="0.15">
      <c r="B39" s="4" t="s">
        <v>84</v>
      </c>
      <c r="C39" s="16">
        <f t="shared" si="5"/>
        <v>-14467.813807793602</v>
      </c>
      <c r="D39" s="16">
        <f t="shared" si="6"/>
        <v>-13577.212499394373</v>
      </c>
      <c r="E39" s="16">
        <f t="shared" si="7"/>
        <v>-4797</v>
      </c>
      <c r="F39" s="16">
        <f t="shared" si="8"/>
        <v>-274.74184599996079</v>
      </c>
      <c r="G39" s="16">
        <f t="shared" si="9"/>
        <v>626.25296700000763</v>
      </c>
      <c r="H39" s="16">
        <f t="shared" si="10"/>
        <v>8864.7988570000743</v>
      </c>
      <c r="I39" s="16">
        <f t="shared" si="11"/>
        <v>36038.70929899998</v>
      </c>
    </row>
    <row r="40" spans="2:9" x14ac:dyDescent="0.15">
      <c r="B40" s="4" t="s">
        <v>85</v>
      </c>
      <c r="C40" s="16">
        <f t="shared" si="5"/>
        <v>-165428.1624229271</v>
      </c>
      <c r="D40" s="16">
        <f t="shared" si="6"/>
        <v>-154761.9245779817</v>
      </c>
      <c r="E40" s="16">
        <f t="shared" si="7"/>
        <v>-221854</v>
      </c>
      <c r="F40" s="16">
        <f t="shared" si="8"/>
        <v>-111249.27901599975</v>
      </c>
      <c r="G40" s="16">
        <f t="shared" si="9"/>
        <v>-37331.504350000061</v>
      </c>
      <c r="H40" s="16">
        <f t="shared" si="10"/>
        <v>-8516.3609910001978</v>
      </c>
      <c r="I40" s="16">
        <f t="shared" si="11"/>
        <v>107705.69307499984</v>
      </c>
    </row>
    <row r="41" spans="2:9" x14ac:dyDescent="0.15">
      <c r="B41" s="4" t="s">
        <v>86</v>
      </c>
      <c r="C41" s="16">
        <f t="shared" si="5"/>
        <v>-157733.49630989158</v>
      </c>
      <c r="D41" s="16">
        <f t="shared" si="6"/>
        <v>-149052.82899940968</v>
      </c>
      <c r="E41" s="16">
        <f t="shared" si="7"/>
        <v>-214367</v>
      </c>
      <c r="F41" s="16">
        <f t="shared" si="8"/>
        <v>-89632.882439999841</v>
      </c>
      <c r="G41" s="16">
        <f t="shared" si="9"/>
        <v>-23117.740124999778</v>
      </c>
      <c r="H41" s="16">
        <f t="shared" si="10"/>
        <v>46234.878474000143</v>
      </c>
      <c r="I41" s="16">
        <f t="shared" si="11"/>
        <v>211792.24861199991</v>
      </c>
    </row>
    <row r="42" spans="2:9" x14ac:dyDescent="0.15">
      <c r="B42" s="4" t="s">
        <v>87</v>
      </c>
      <c r="C42" s="16">
        <f t="shared" si="5"/>
        <v>212218.68392007193</v>
      </c>
      <c r="D42" s="16">
        <f t="shared" si="6"/>
        <v>227183.94752962328</v>
      </c>
      <c r="E42" s="16">
        <f t="shared" si="7"/>
        <v>387592</v>
      </c>
      <c r="F42" s="16">
        <f t="shared" si="8"/>
        <v>132273.22193</v>
      </c>
      <c r="G42" s="16">
        <f t="shared" si="9"/>
        <v>-24156.744327999651</v>
      </c>
      <c r="H42" s="16">
        <f t="shared" si="10"/>
        <v>118678.81140500028</v>
      </c>
      <c r="I42" s="16">
        <f t="shared" si="11"/>
        <v>547154.56734200008</v>
      </c>
    </row>
    <row r="43" spans="2:9" x14ac:dyDescent="0.15">
      <c r="B43" s="4" t="s">
        <v>88</v>
      </c>
      <c r="C43" s="16">
        <f t="shared" si="5"/>
        <v>-4106.2843854897656</v>
      </c>
      <c r="D43" s="16">
        <f t="shared" si="6"/>
        <v>494.36548872757703</v>
      </c>
      <c r="E43" s="16">
        <f t="shared" si="7"/>
        <v>150413</v>
      </c>
      <c r="F43" s="16">
        <f t="shared" si="8"/>
        <v>117436.11922799982</v>
      </c>
      <c r="G43" s="16">
        <f t="shared" si="9"/>
        <v>40824.680962000042</v>
      </c>
      <c r="H43" s="16">
        <f t="shared" si="10"/>
        <v>132950.47639300022</v>
      </c>
      <c r="I43" s="16">
        <f t="shared" si="11"/>
        <v>420999.84848400019</v>
      </c>
    </row>
    <row r="44" spans="2:9" x14ac:dyDescent="0.15">
      <c r="B44" s="4" t="s">
        <v>89</v>
      </c>
      <c r="C44" s="16">
        <f t="shared" si="5"/>
        <v>-78708.070198663976</v>
      </c>
      <c r="D44" s="16">
        <f t="shared" si="6"/>
        <v>-76270.355123226531</v>
      </c>
      <c r="E44" s="16">
        <f t="shared" si="7"/>
        <v>-173620</v>
      </c>
      <c r="F44" s="16">
        <f t="shared" si="8"/>
        <v>-83156.681082000025</v>
      </c>
      <c r="G44" s="16">
        <f t="shared" si="9"/>
        <v>-23234.154153000098</v>
      </c>
      <c r="H44" s="16">
        <f t="shared" si="10"/>
        <v>-4005.4546229999978</v>
      </c>
      <c r="I44" s="16">
        <f t="shared" si="11"/>
        <v>33273.61861499981</v>
      </c>
    </row>
    <row r="45" spans="2:9" x14ac:dyDescent="0.15">
      <c r="B45" s="4" t="s">
        <v>90</v>
      </c>
      <c r="C45" s="16">
        <f t="shared" si="5"/>
        <v>-131661.77974152658</v>
      </c>
      <c r="D45" s="16">
        <f t="shared" si="6"/>
        <v>-96289.729887531139</v>
      </c>
      <c r="E45" s="16">
        <f t="shared" si="7"/>
        <v>-125805</v>
      </c>
      <c r="F45" s="16">
        <f t="shared" si="8"/>
        <v>-17073.089792999905</v>
      </c>
      <c r="G45" s="16">
        <f t="shared" si="9"/>
        <v>-50212.132861999795</v>
      </c>
      <c r="H45" s="16">
        <f t="shared" si="10"/>
        <v>25254.75477500027</v>
      </c>
      <c r="I45" s="16">
        <f t="shared" si="11"/>
        <v>93932.953652000055</v>
      </c>
    </row>
    <row r="46" spans="2:9" x14ac:dyDescent="0.15">
      <c r="B46" s="4" t="s">
        <v>91</v>
      </c>
      <c r="C46" s="16">
        <f t="shared" si="5"/>
        <v>201419.4822966936</v>
      </c>
      <c r="D46" s="16">
        <f t="shared" si="6"/>
        <v>230131.20839472907</v>
      </c>
      <c r="E46" s="16">
        <f t="shared" si="7"/>
        <v>406576</v>
      </c>
      <c r="F46" s="16">
        <f t="shared" si="8"/>
        <v>154027.52656000014</v>
      </c>
      <c r="G46" s="16">
        <f t="shared" si="9"/>
        <v>-1020.4192980006337</v>
      </c>
      <c r="H46" s="16">
        <f t="shared" si="10"/>
        <v>154301.59672700055</v>
      </c>
      <c r="I46" s="16">
        <f t="shared" si="11"/>
        <v>382930.66536800005</v>
      </c>
    </row>
    <row r="47" spans="2:9" x14ac:dyDescent="0.15">
      <c r="B47" s="4" t="s">
        <v>92</v>
      </c>
      <c r="C47" s="16">
        <f t="shared" si="5"/>
        <v>-35870.788250926882</v>
      </c>
      <c r="D47" s="16">
        <f t="shared" si="6"/>
        <v>-34987.069167524111</v>
      </c>
      <c r="E47" s="16">
        <f t="shared" si="7"/>
        <v>-50892</v>
      </c>
      <c r="F47" s="16">
        <f t="shared" si="8"/>
        <v>1986.751575000002</v>
      </c>
      <c r="G47" s="16">
        <f t="shared" si="9"/>
        <v>10177.188949999982</v>
      </c>
      <c r="H47" s="16">
        <f t="shared" si="10"/>
        <v>49759.664472999983</v>
      </c>
      <c r="I47" s="16">
        <f t="shared" si="11"/>
        <v>115590.562317</v>
      </c>
    </row>
    <row r="48" spans="2:9" x14ac:dyDescent="0.15">
      <c r="B48" s="4" t="s">
        <v>93</v>
      </c>
      <c r="C48" s="16">
        <f t="shared" si="5"/>
        <v>-8860.4444269176456</v>
      </c>
      <c r="D48" s="16">
        <f t="shared" si="6"/>
        <v>-8127.3796001307783</v>
      </c>
      <c r="E48" s="16">
        <f t="shared" si="7"/>
        <v>8573</v>
      </c>
      <c r="F48" s="16">
        <f t="shared" si="8"/>
        <v>772.44410899997456</v>
      </c>
      <c r="G48" s="16">
        <f t="shared" si="9"/>
        <v>-1203.0271329999669</v>
      </c>
      <c r="H48" s="16">
        <f t="shared" si="10"/>
        <v>16398.25818600005</v>
      </c>
      <c r="I48" s="16">
        <f t="shared" si="11"/>
        <v>43054.146343</v>
      </c>
    </row>
    <row r="49" spans="2:9" x14ac:dyDescent="0.15">
      <c r="B49" s="4" t="s">
        <v>21</v>
      </c>
      <c r="C49" s="16">
        <f t="shared" si="5"/>
        <v>77052.548642711015</v>
      </c>
      <c r="D49" s="16">
        <f t="shared" si="6"/>
        <v>88982.5651085563</v>
      </c>
      <c r="E49" s="16">
        <f t="shared" si="7"/>
        <v>142472</v>
      </c>
      <c r="F49" s="16">
        <f t="shared" si="8"/>
        <v>16508.536050000228</v>
      </c>
      <c r="G49" s="16">
        <f t="shared" si="9"/>
        <v>-48921.747619999573</v>
      </c>
      <c r="H49" s="16">
        <f t="shared" si="10"/>
        <v>-3761.3308240000624</v>
      </c>
      <c r="I49" s="16">
        <f t="shared" si="11"/>
        <v>62954.394222999923</v>
      </c>
    </row>
    <row r="50" spans="2:9" x14ac:dyDescent="0.15">
      <c r="B50" s="4" t="s">
        <v>22</v>
      </c>
      <c r="C50" s="16">
        <f t="shared" si="5"/>
        <v>-11674.901879091951</v>
      </c>
      <c r="D50" s="16">
        <f t="shared" si="6"/>
        <v>-10474.037160254113</v>
      </c>
      <c r="E50" s="16">
        <f t="shared" si="7"/>
        <v>-6804</v>
      </c>
      <c r="F50" s="16">
        <f t="shared" si="8"/>
        <v>2252.7423409999756</v>
      </c>
      <c r="G50" s="16">
        <f t="shared" si="9"/>
        <v>2584.8406029999896</v>
      </c>
      <c r="H50" s="16">
        <f t="shared" si="10"/>
        <v>8216.8635170000489</v>
      </c>
      <c r="I50" s="16">
        <f t="shared" si="11"/>
        <v>23306.997065000003</v>
      </c>
    </row>
    <row r="51" spans="2:9" x14ac:dyDescent="0.15">
      <c r="B51" s="4" t="s">
        <v>23</v>
      </c>
      <c r="C51" s="16">
        <f t="shared" si="5"/>
        <v>-7731.3210821782122</v>
      </c>
      <c r="D51" s="16">
        <f t="shared" si="6"/>
        <v>-7721.5465706585383</v>
      </c>
      <c r="E51" s="16">
        <f t="shared" si="7"/>
        <v>-14457.5</v>
      </c>
      <c r="F51" s="16">
        <f t="shared" si="8"/>
        <v>-8297.9410149999894</v>
      </c>
      <c r="G51" s="16">
        <f t="shared" si="9"/>
        <v>-3217.3301070000016</v>
      </c>
      <c r="H51" s="16">
        <f t="shared" si="10"/>
        <v>68.391605000011623</v>
      </c>
      <c r="I51" s="16">
        <f t="shared" si="11"/>
        <v>9102.7135750000016</v>
      </c>
    </row>
    <row r="52" spans="2:9" x14ac:dyDescent="0.15">
      <c r="B52" s="4" t="s">
        <v>24</v>
      </c>
      <c r="C52" s="16">
        <f t="shared" si="5"/>
        <v>-476399.38237707957</v>
      </c>
      <c r="D52" s="16">
        <f t="shared" si="6"/>
        <v>-332012.52101060748</v>
      </c>
      <c r="E52" s="16">
        <f t="shared" si="7"/>
        <v>-143953.5</v>
      </c>
      <c r="F52" s="16">
        <f t="shared" si="8"/>
        <v>14499.705187991261</v>
      </c>
      <c r="G52" s="16">
        <f t="shared" si="9"/>
        <v>-142336.22377301008</v>
      </c>
      <c r="H52" s="16">
        <f t="shared" si="10"/>
        <v>774194.0842930004</v>
      </c>
      <c r="I52" s="16">
        <f t="shared" si="11"/>
        <v>2976488.7566590011</v>
      </c>
    </row>
    <row r="53" spans="2:9" x14ac:dyDescent="0.15">
      <c r="B53" s="4" t="s">
        <v>113</v>
      </c>
      <c r="C53" s="5">
        <f>-C52</f>
        <v>476399.38237707957</v>
      </c>
      <c r="D53" s="5">
        <f t="shared" ref="D53:I53" si="12">-D52</f>
        <v>332012.52101060748</v>
      </c>
      <c r="E53" s="5">
        <f t="shared" si="12"/>
        <v>143953.5</v>
      </c>
      <c r="F53" s="5">
        <f t="shared" si="12"/>
        <v>-14499.705187991261</v>
      </c>
      <c r="G53" s="5">
        <f t="shared" si="12"/>
        <v>142336.22377301008</v>
      </c>
      <c r="H53" s="5">
        <f t="shared" si="12"/>
        <v>-774194.0842930004</v>
      </c>
      <c r="I53" s="5">
        <f t="shared" si="12"/>
        <v>-2976488.7566590011</v>
      </c>
    </row>
    <row r="54" spans="2:9" x14ac:dyDescent="0.15">
      <c r="B54" s="4"/>
      <c r="C54" s="5"/>
      <c r="D54" s="5"/>
      <c r="E54" s="5"/>
      <c r="F54" s="5"/>
      <c r="G54" s="5"/>
      <c r="H54" s="5"/>
      <c r="I54" s="5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Y70"/>
  <sheetViews>
    <sheetView zoomScale="125" zoomScaleNormal="100" workbookViewId="0">
      <pane xSplit="14500" topLeftCell="BL1" activePane="topRight"/>
      <selection activeCell="H35" sqref="H35"/>
      <selection pane="topRight" activeCell="BN6" sqref="BN6:BY25"/>
    </sheetView>
  </sheetViews>
  <sheetFormatPr baseColWidth="10" defaultRowHeight="13" x14ac:dyDescent="0.15"/>
  <sheetData>
    <row r="2" spans="2:77" x14ac:dyDescent="0.15">
      <c r="B2" s="14" t="s">
        <v>50</v>
      </c>
    </row>
    <row r="3" spans="2:77" x14ac:dyDescent="0.15">
      <c r="B3" t="s">
        <v>94</v>
      </c>
    </row>
    <row r="5" spans="2:77" x14ac:dyDescent="0.15">
      <c r="C5" s="3" t="s">
        <v>58</v>
      </c>
    </row>
    <row r="6" spans="2:77" x14ac:dyDescent="0.15">
      <c r="C6" s="3">
        <v>1950</v>
      </c>
      <c r="D6" s="3">
        <v>1951</v>
      </c>
      <c r="E6" s="3">
        <v>1952</v>
      </c>
      <c r="F6" s="3">
        <v>1953</v>
      </c>
      <c r="G6" s="3">
        <v>1954</v>
      </c>
      <c r="H6" s="3">
        <v>1955</v>
      </c>
      <c r="I6" s="3">
        <v>1956</v>
      </c>
      <c r="J6" s="3">
        <v>1957</v>
      </c>
      <c r="K6" s="3">
        <v>1958</v>
      </c>
      <c r="L6" s="3">
        <v>1959</v>
      </c>
      <c r="M6" s="3">
        <v>1960</v>
      </c>
      <c r="N6" s="3">
        <v>1961</v>
      </c>
      <c r="O6" s="3">
        <v>1962</v>
      </c>
      <c r="P6" s="3">
        <v>1963</v>
      </c>
      <c r="Q6" s="3">
        <v>1964</v>
      </c>
      <c r="R6" s="3">
        <v>1965</v>
      </c>
      <c r="S6" s="3">
        <v>1966</v>
      </c>
      <c r="T6" s="3">
        <v>1967</v>
      </c>
      <c r="U6" s="3">
        <v>1968</v>
      </c>
      <c r="V6" s="3">
        <v>1969</v>
      </c>
      <c r="W6" s="3">
        <v>1970</v>
      </c>
      <c r="X6" s="3">
        <v>1971</v>
      </c>
      <c r="Y6" s="3">
        <v>1972</v>
      </c>
      <c r="Z6" s="3">
        <v>1973</v>
      </c>
      <c r="AA6" s="3">
        <v>1974</v>
      </c>
      <c r="AB6" s="3">
        <v>1975</v>
      </c>
      <c r="AC6" s="3">
        <v>1976</v>
      </c>
      <c r="AD6" s="3">
        <v>1977</v>
      </c>
      <c r="AE6" s="3">
        <v>1978</v>
      </c>
      <c r="AF6" s="3">
        <v>1979</v>
      </c>
      <c r="AG6" s="3">
        <v>1980</v>
      </c>
      <c r="AH6" s="3">
        <v>1981</v>
      </c>
      <c r="AI6" s="3">
        <v>1982</v>
      </c>
      <c r="AJ6" s="3">
        <v>1983</v>
      </c>
      <c r="AK6" s="3">
        <v>1984</v>
      </c>
      <c r="AL6" s="3">
        <v>1985</v>
      </c>
      <c r="AM6" s="3">
        <v>1986</v>
      </c>
      <c r="AN6" s="3">
        <v>1987</v>
      </c>
      <c r="AO6" s="3">
        <v>1988</v>
      </c>
      <c r="AP6" s="3">
        <v>1989</v>
      </c>
      <c r="AQ6" s="3">
        <v>1990</v>
      </c>
      <c r="AR6" s="3">
        <v>1991</v>
      </c>
      <c r="AS6" s="3">
        <v>1992</v>
      </c>
      <c r="AT6" s="3">
        <v>1993</v>
      </c>
      <c r="AU6" s="3">
        <v>1994</v>
      </c>
      <c r="AV6" s="3">
        <v>1995</v>
      </c>
      <c r="AW6" s="3">
        <v>1996</v>
      </c>
      <c r="AX6" s="3">
        <v>1997</v>
      </c>
      <c r="AY6" s="3">
        <v>1998</v>
      </c>
      <c r="AZ6" s="3">
        <v>1999</v>
      </c>
      <c r="BA6" s="3">
        <v>2000</v>
      </c>
      <c r="BB6" s="3">
        <v>2001</v>
      </c>
      <c r="BC6" s="3">
        <v>2002</v>
      </c>
      <c r="BD6" s="3">
        <v>2003</v>
      </c>
      <c r="BE6" s="3">
        <v>2004</v>
      </c>
      <c r="BF6" s="3">
        <v>2005</v>
      </c>
      <c r="BG6" s="3">
        <v>2006</v>
      </c>
      <c r="BH6" s="3">
        <v>2007</v>
      </c>
      <c r="BI6" s="3">
        <v>2008</v>
      </c>
      <c r="BJ6" s="3">
        <v>2009</v>
      </c>
      <c r="BK6" s="3">
        <v>2010</v>
      </c>
      <c r="BL6" s="3">
        <v>2011</v>
      </c>
      <c r="BM6" s="3">
        <v>2012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2:77" x14ac:dyDescent="0.15">
      <c r="B7" s="4" t="s">
        <v>79</v>
      </c>
      <c r="C7" s="5">
        <v>-45354.099813316592</v>
      </c>
      <c r="D7" s="5">
        <v>-45009.799660579338</v>
      </c>
      <c r="E7" s="5">
        <v>-44321.199355104822</v>
      </c>
      <c r="F7" s="5">
        <v>-43632.599049630313</v>
      </c>
      <c r="G7" s="5">
        <v>-42943.998744155804</v>
      </c>
      <c r="H7" s="5">
        <v>-42255.398438681288</v>
      </c>
      <c r="I7" s="5">
        <v>-41566.798133206779</v>
      </c>
      <c r="J7" s="5">
        <v>-40878.197827732263</v>
      </c>
      <c r="K7" s="5">
        <v>-40189.597522257754</v>
      </c>
      <c r="L7" s="5">
        <v>-39500.997216783246</v>
      </c>
      <c r="M7" s="5">
        <v>-38812.39691130873</v>
      </c>
      <c r="N7" s="5">
        <v>-39890.82364272933</v>
      </c>
      <c r="O7" s="5">
        <v>-42736.277411045048</v>
      </c>
      <c r="P7" s="5">
        <v>-45581.731179360766</v>
      </c>
      <c r="Q7" s="5">
        <v>-48427.184947676484</v>
      </c>
      <c r="R7" s="5">
        <v>-51272.638715992201</v>
      </c>
      <c r="S7" s="5">
        <v>-54118.092484307919</v>
      </c>
      <c r="T7" s="5">
        <v>-56963.546252623637</v>
      </c>
      <c r="U7" s="5">
        <v>-59809.000020939355</v>
      </c>
      <c r="V7" s="5">
        <v>-62654.453789255072</v>
      </c>
      <c r="W7" s="5">
        <v>-65499.907557570783</v>
      </c>
      <c r="X7" s="5">
        <v>-66591.572226879871</v>
      </c>
      <c r="Y7" s="5">
        <v>-65929.447797182322</v>
      </c>
      <c r="Z7" s="5">
        <v>-65267.32336748478</v>
      </c>
      <c r="AA7" s="5">
        <v>-64605.198937787238</v>
      </c>
      <c r="AB7" s="5">
        <v>-63943.074508089689</v>
      </c>
      <c r="AC7" s="5">
        <v>-63280.950078392139</v>
      </c>
      <c r="AD7" s="5">
        <v>-62618.825648694597</v>
      </c>
      <c r="AE7" s="5">
        <v>-61956.701218997048</v>
      </c>
      <c r="AF7" s="5">
        <v>-61294.576789299506</v>
      </c>
      <c r="AG7" s="5">
        <v>-60632.452359601957</v>
      </c>
      <c r="AH7" s="5">
        <v>-59602.538889213327</v>
      </c>
      <c r="AI7" s="5">
        <v>-57837.04733744252</v>
      </c>
      <c r="AJ7" s="5">
        <v>-56071.555785671706</v>
      </c>
      <c r="AK7" s="5">
        <v>-54306.064233900899</v>
      </c>
      <c r="AL7" s="5">
        <v>-52540.572682130092</v>
      </c>
      <c r="AM7" s="5">
        <v>-50775.081130359278</v>
      </c>
      <c r="AN7" s="5">
        <v>-49009.589578588471</v>
      </c>
      <c r="AO7" s="5">
        <v>-47244.098026817665</v>
      </c>
      <c r="AP7" s="5">
        <v>-45478.60647504685</v>
      </c>
      <c r="AQ7" s="5">
        <v>-43713.114923276044</v>
      </c>
      <c r="AR7" s="5">
        <v>-41674.071735393969</v>
      </c>
      <c r="AS7" s="5">
        <v>-39087.925275289374</v>
      </c>
      <c r="AT7" s="5">
        <v>-36501.778815184778</v>
      </c>
      <c r="AU7" s="5">
        <v>-33915.632355080175</v>
      </c>
      <c r="AV7" s="5">
        <v>-31329.485894975576</v>
      </c>
      <c r="AW7" s="5">
        <v>-28743.339434870977</v>
      </c>
      <c r="AX7" s="5">
        <v>-26157.192974766378</v>
      </c>
      <c r="AY7" s="5">
        <v>-23571.046514661779</v>
      </c>
      <c r="AZ7" s="5">
        <v>-20984.90005455718</v>
      </c>
      <c r="BA7" s="5">
        <v>-18398.753594452581</v>
      </c>
      <c r="BB7" s="5">
        <v>-15812.607134347982</v>
      </c>
      <c r="BC7" s="5">
        <v>-13944.222150946778</v>
      </c>
      <c r="BD7" s="5">
        <v>-12434.717905897271</v>
      </c>
      <c r="BE7" s="5">
        <v>-10925.213660847763</v>
      </c>
      <c r="BF7" s="5">
        <v>-9415.7094157982556</v>
      </c>
      <c r="BG7" s="5">
        <v>-7906.2051707487481</v>
      </c>
      <c r="BH7" s="5">
        <v>-6396.7009256992424</v>
      </c>
      <c r="BI7" s="5">
        <v>-4887.1966806497348</v>
      </c>
      <c r="BJ7" s="5">
        <v>-3377.6924356002273</v>
      </c>
      <c r="BK7" s="5">
        <v>-2219.6264576801495</v>
      </c>
      <c r="BL7" s="5">
        <v>-1061.5604797600713</v>
      </c>
      <c r="BM7" s="5">
        <v>0</v>
      </c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</row>
    <row r="8" spans="2:77" x14ac:dyDescent="0.15">
      <c r="B8" s="4" t="s">
        <v>80</v>
      </c>
      <c r="C8" s="5">
        <v>-27421.415736109855</v>
      </c>
      <c r="D8" s="5">
        <v>-26924.06771569133</v>
      </c>
      <c r="E8" s="5">
        <v>-25929.371674854276</v>
      </c>
      <c r="F8" s="5">
        <v>-24934.675634017221</v>
      </c>
      <c r="G8" s="5">
        <v>-23939.979593180167</v>
      </c>
      <c r="H8" s="5">
        <v>-22945.283552343113</v>
      </c>
      <c r="I8" s="5">
        <v>-21950.587511506063</v>
      </c>
      <c r="J8" s="5">
        <v>-20955.891470669008</v>
      </c>
      <c r="K8" s="5">
        <v>-19961.195429831954</v>
      </c>
      <c r="L8" s="5">
        <v>-18966.499388994904</v>
      </c>
      <c r="M8" s="5">
        <v>-17971.803348157846</v>
      </c>
      <c r="N8" s="5">
        <v>-17305.091784822456</v>
      </c>
      <c r="O8" s="5">
        <v>-16966.364698988731</v>
      </c>
      <c r="P8" s="5">
        <v>-16627.637613155006</v>
      </c>
      <c r="Q8" s="5">
        <v>-16288.910527321279</v>
      </c>
      <c r="R8" s="5">
        <v>-15950.183441487554</v>
      </c>
      <c r="S8" s="5">
        <v>-15611.456355653827</v>
      </c>
      <c r="T8" s="5">
        <v>-15272.729269820102</v>
      </c>
      <c r="U8" s="5">
        <v>-14934.002183986375</v>
      </c>
      <c r="V8" s="5">
        <v>-14595.27509815265</v>
      </c>
      <c r="W8" s="5">
        <v>-14256.548012318923</v>
      </c>
      <c r="X8" s="5">
        <v>-14073.146293094425</v>
      </c>
      <c r="Y8" s="5">
        <v>-14045.069940479156</v>
      </c>
      <c r="Z8" s="5">
        <v>-14016.993587863886</v>
      </c>
      <c r="AA8" s="5">
        <v>-13988.917235248617</v>
      </c>
      <c r="AB8" s="5">
        <v>-13960.840882633345</v>
      </c>
      <c r="AC8" s="5">
        <v>-13932.764530018076</v>
      </c>
      <c r="AD8" s="5">
        <v>-13904.688177402806</v>
      </c>
      <c r="AE8" s="5">
        <v>-13876.611824787537</v>
      </c>
      <c r="AF8" s="5">
        <v>-13848.535472172267</v>
      </c>
      <c r="AG8" s="5">
        <v>-13820.459119556997</v>
      </c>
      <c r="AH8" s="5">
        <v>-13965.469704677733</v>
      </c>
      <c r="AI8" s="5">
        <v>-14456.654165270478</v>
      </c>
      <c r="AJ8" s="5">
        <v>-14947.838625863224</v>
      </c>
      <c r="AK8" s="5">
        <v>-15439.023086455969</v>
      </c>
      <c r="AL8" s="5">
        <v>-15930.207547048714</v>
      </c>
      <c r="AM8" s="5">
        <v>-16421.392007641462</v>
      </c>
      <c r="AN8" s="5">
        <v>-16912.576468234205</v>
      </c>
      <c r="AO8" s="5">
        <v>-17403.760928826952</v>
      </c>
      <c r="AP8" s="5">
        <v>-17894.945389419699</v>
      </c>
      <c r="AQ8" s="5">
        <v>-18386.129850012443</v>
      </c>
      <c r="AR8" s="5">
        <v>-18251.524985980741</v>
      </c>
      <c r="AS8" s="5">
        <v>-16865.341472700144</v>
      </c>
      <c r="AT8" s="5">
        <v>-15479.157959419546</v>
      </c>
      <c r="AU8" s="5">
        <v>-14092.974446138949</v>
      </c>
      <c r="AV8" s="5">
        <v>-12706.790932858352</v>
      </c>
      <c r="AW8" s="5">
        <v>-11320.607419577753</v>
      </c>
      <c r="AX8" s="5">
        <v>-9934.4239062971556</v>
      </c>
      <c r="AY8" s="5">
        <v>-8548.2403930165565</v>
      </c>
      <c r="AZ8" s="5">
        <v>-7162.0568797359592</v>
      </c>
      <c r="BA8" s="5">
        <v>-5775.873366455362</v>
      </c>
      <c r="BB8" s="5">
        <v>-4389.6898531747629</v>
      </c>
      <c r="BC8" s="5">
        <v>-3640.8981306269397</v>
      </c>
      <c r="BD8" s="5">
        <v>-3210.8023034455036</v>
      </c>
      <c r="BE8" s="5">
        <v>-2780.7064762640684</v>
      </c>
      <c r="BF8" s="5">
        <v>-2350.6106490826323</v>
      </c>
      <c r="BG8" s="5">
        <v>-1920.5148219011965</v>
      </c>
      <c r="BH8" s="5">
        <v>-1490.418994719761</v>
      </c>
      <c r="BI8" s="5">
        <v>-1060.3231675383249</v>
      </c>
      <c r="BJ8" s="5">
        <v>-630.22734035688927</v>
      </c>
      <c r="BK8" s="5">
        <v>-414.1493950916701</v>
      </c>
      <c r="BL8" s="5">
        <v>-198.07144982645093</v>
      </c>
      <c r="BM8" s="5">
        <v>0</v>
      </c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</row>
    <row r="9" spans="2:77" x14ac:dyDescent="0.15">
      <c r="B9" s="4" t="s">
        <v>81</v>
      </c>
      <c r="C9" s="5">
        <v>-8074.8766856577759</v>
      </c>
      <c r="D9" s="5">
        <v>-7664.1190888372612</v>
      </c>
      <c r="E9" s="5">
        <v>-6842.6038951962319</v>
      </c>
      <c r="F9" s="5">
        <v>-6021.0887015552025</v>
      </c>
      <c r="G9" s="5">
        <v>-5199.5735079141732</v>
      </c>
      <c r="H9" s="5">
        <v>-4378.0583142731439</v>
      </c>
      <c r="I9" s="5">
        <v>-3556.5431206321146</v>
      </c>
      <c r="J9" s="5">
        <v>-2735.0279269910852</v>
      </c>
      <c r="K9" s="5">
        <v>-1913.5127333500559</v>
      </c>
      <c r="L9" s="5">
        <v>-1091.9975397090266</v>
      </c>
      <c r="M9" s="5">
        <v>-270.48234606799724</v>
      </c>
      <c r="N9" s="5">
        <v>-196.09499732419823</v>
      </c>
      <c r="O9" s="5">
        <v>-868.83549347762914</v>
      </c>
      <c r="P9" s="5">
        <v>-1541.5759896310601</v>
      </c>
      <c r="Q9" s="5">
        <v>-2214.3164857844909</v>
      </c>
      <c r="R9" s="5">
        <v>-2887.056981937922</v>
      </c>
      <c r="S9" s="5">
        <v>-3559.7974780913532</v>
      </c>
      <c r="T9" s="5">
        <v>-4232.537974244784</v>
      </c>
      <c r="U9" s="5">
        <v>-4905.2784703982152</v>
      </c>
      <c r="V9" s="5">
        <v>-5578.0189665516464</v>
      </c>
      <c r="W9" s="5">
        <v>-6250.7594627050767</v>
      </c>
      <c r="X9" s="5">
        <v>-6377.0215058308095</v>
      </c>
      <c r="Y9" s="5">
        <v>-5956.8050959288412</v>
      </c>
      <c r="Z9" s="5">
        <v>-5536.5886860268747</v>
      </c>
      <c r="AA9" s="5">
        <v>-5116.3722761249064</v>
      </c>
      <c r="AB9" s="5">
        <v>-4696.1558662229399</v>
      </c>
      <c r="AC9" s="5">
        <v>-4275.9394563209717</v>
      </c>
      <c r="AD9" s="5">
        <v>-3855.7230464190043</v>
      </c>
      <c r="AE9" s="5">
        <v>-3435.5066365170369</v>
      </c>
      <c r="AF9" s="5">
        <v>-3015.2902266150695</v>
      </c>
      <c r="AG9" s="5">
        <v>-2595.0738167131021</v>
      </c>
      <c r="AH9" s="5">
        <v>-2506.2003446663261</v>
      </c>
      <c r="AI9" s="5">
        <v>-3080.0127483299311</v>
      </c>
      <c r="AJ9" s="5">
        <v>-3653.8251519935357</v>
      </c>
      <c r="AK9" s="5">
        <v>-4227.6375556571402</v>
      </c>
      <c r="AL9" s="5">
        <v>-4801.4499593207456</v>
      </c>
      <c r="AM9" s="5">
        <v>-5375.2623629843492</v>
      </c>
      <c r="AN9" s="5">
        <v>-5949.0747666479547</v>
      </c>
      <c r="AO9" s="5">
        <v>-6522.8871703115583</v>
      </c>
      <c r="AP9" s="5">
        <v>-7096.6995739751637</v>
      </c>
      <c r="AQ9" s="5">
        <v>-7670.5119776387692</v>
      </c>
      <c r="AR9" s="5">
        <v>-7838.3166288849488</v>
      </c>
      <c r="AS9" s="5">
        <v>-7194.1057752962779</v>
      </c>
      <c r="AT9" s="5">
        <v>-6549.8949217076079</v>
      </c>
      <c r="AU9" s="5">
        <v>-5905.6840681189369</v>
      </c>
      <c r="AV9" s="5">
        <v>-5261.473214530266</v>
      </c>
      <c r="AW9" s="5">
        <v>-4617.2623609415959</v>
      </c>
      <c r="AX9" s="5">
        <v>-3973.0515073529255</v>
      </c>
      <c r="AY9" s="5">
        <v>-3328.840653764255</v>
      </c>
      <c r="AZ9" s="5">
        <v>-2684.629800175584</v>
      </c>
      <c r="BA9" s="5">
        <v>-2040.418946586914</v>
      </c>
      <c r="BB9" s="5">
        <v>-1396.208092998243</v>
      </c>
      <c r="BC9" s="5">
        <v>-1099.8998556471863</v>
      </c>
      <c r="BD9" s="5">
        <v>-977.54292641493646</v>
      </c>
      <c r="BE9" s="5">
        <v>-855.18599718268649</v>
      </c>
      <c r="BF9" s="5">
        <v>-732.82906795043652</v>
      </c>
      <c r="BG9" s="5">
        <v>-610.47213871818656</v>
      </c>
      <c r="BH9" s="5">
        <v>-488.1152094859367</v>
      </c>
      <c r="BI9" s="5">
        <v>-365.75828025368673</v>
      </c>
      <c r="BJ9" s="5">
        <v>-243.40135102143677</v>
      </c>
      <c r="BK9" s="5">
        <v>-159.94945924265846</v>
      </c>
      <c r="BL9" s="5">
        <v>-76.497567463880131</v>
      </c>
      <c r="BM9" s="5">
        <v>0</v>
      </c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</row>
    <row r="10" spans="2:77" x14ac:dyDescent="0.15">
      <c r="B10" s="4" t="s">
        <v>82</v>
      </c>
      <c r="C10" s="5">
        <v>-2120.0558582720219</v>
      </c>
      <c r="D10" s="5">
        <v>-1961.7370525774693</v>
      </c>
      <c r="E10" s="5">
        <v>-1645.0994411883642</v>
      </c>
      <c r="F10" s="5">
        <v>-1328.461829799259</v>
      </c>
      <c r="G10" s="5">
        <v>-1011.8242184101539</v>
      </c>
      <c r="H10" s="5">
        <v>-695.18660702104876</v>
      </c>
      <c r="I10" s="5">
        <v>-378.5489956319434</v>
      </c>
      <c r="J10" s="5">
        <v>-61.911384242838267</v>
      </c>
      <c r="K10" s="5">
        <v>254.72622714626641</v>
      </c>
      <c r="L10" s="5">
        <v>571.36383853537154</v>
      </c>
      <c r="M10" s="5">
        <v>888.00144992447667</v>
      </c>
      <c r="N10" s="5">
        <v>1324.6342802687814</v>
      </c>
      <c r="O10" s="5">
        <v>1881.2623295682852</v>
      </c>
      <c r="P10" s="5">
        <v>2437.8903788677894</v>
      </c>
      <c r="Q10" s="5">
        <v>2994.5184281672937</v>
      </c>
      <c r="R10" s="5">
        <v>3551.1464774667975</v>
      </c>
      <c r="S10" s="5">
        <v>4107.7745267663022</v>
      </c>
      <c r="T10" s="5">
        <v>4664.402576065806</v>
      </c>
      <c r="U10" s="5">
        <v>5221.0306253653098</v>
      </c>
      <c r="V10" s="5">
        <v>5777.6586746648136</v>
      </c>
      <c r="W10" s="5">
        <v>6334.2867239643174</v>
      </c>
      <c r="X10" s="5">
        <v>7359.223683873146</v>
      </c>
      <c r="Y10" s="5">
        <v>8852.4695543912985</v>
      </c>
      <c r="Z10" s="5">
        <v>10345.715424909451</v>
      </c>
      <c r="AA10" s="5">
        <v>11838.961295427604</v>
      </c>
      <c r="AB10" s="5">
        <v>13332.207165945756</v>
      </c>
      <c r="AC10" s="5">
        <v>14825.453036463909</v>
      </c>
      <c r="AD10" s="5">
        <v>16318.698906982061</v>
      </c>
      <c r="AE10" s="5">
        <v>17811.944777500212</v>
      </c>
      <c r="AF10" s="5">
        <v>19305.190648018368</v>
      </c>
      <c r="AG10" s="5">
        <v>20798.436518536517</v>
      </c>
      <c r="AH10" s="5">
        <v>21783.431599805153</v>
      </c>
      <c r="AI10" s="5">
        <v>21751.925102574762</v>
      </c>
      <c r="AJ10" s="5">
        <v>21720.418605344366</v>
      </c>
      <c r="AK10" s="5">
        <v>21688.912108113971</v>
      </c>
      <c r="AL10" s="5">
        <v>21657.405610883576</v>
      </c>
      <c r="AM10" s="5">
        <v>21625.89911365318</v>
      </c>
      <c r="AN10" s="5">
        <v>21594.392616422789</v>
      </c>
      <c r="AO10" s="5">
        <v>21562.886119192393</v>
      </c>
      <c r="AP10" s="5">
        <v>21531.379621961998</v>
      </c>
      <c r="AQ10" s="5">
        <v>21499.873124731603</v>
      </c>
      <c r="AR10" s="5">
        <v>21217.241227330149</v>
      </c>
      <c r="AS10" s="5">
        <v>20432.358529586571</v>
      </c>
      <c r="AT10" s="5">
        <v>19647.475831842992</v>
      </c>
      <c r="AU10" s="5">
        <v>18862.593134099414</v>
      </c>
      <c r="AV10" s="5">
        <v>18077.710436355836</v>
      </c>
      <c r="AW10" s="5">
        <v>17292.827738612257</v>
      </c>
      <c r="AX10" s="5">
        <v>16507.945040868679</v>
      </c>
      <c r="AY10" s="5">
        <v>15723.062343125102</v>
      </c>
      <c r="AZ10" s="5">
        <v>14938.179645381524</v>
      </c>
      <c r="BA10" s="5">
        <v>14153.296947637948</v>
      </c>
      <c r="BB10" s="5">
        <v>13368.414249894369</v>
      </c>
      <c r="BC10" s="5">
        <v>12156.517107914737</v>
      </c>
      <c r="BD10" s="5">
        <v>10731.112743817077</v>
      </c>
      <c r="BE10" s="5">
        <v>9305.7083797194173</v>
      </c>
      <c r="BF10" s="5">
        <v>7880.3040156217567</v>
      </c>
      <c r="BG10" s="5">
        <v>6454.899651524096</v>
      </c>
      <c r="BH10" s="5">
        <v>5029.4952874264372</v>
      </c>
      <c r="BI10" s="5">
        <v>3604.0909233287766</v>
      </c>
      <c r="BJ10" s="5">
        <v>2178.6865592311178</v>
      </c>
      <c r="BK10" s="5">
        <v>1431.7083103518776</v>
      </c>
      <c r="BL10" s="5">
        <v>684.73006147263709</v>
      </c>
      <c r="BM10" s="5">
        <v>0</v>
      </c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</row>
    <row r="11" spans="2:77" x14ac:dyDescent="0.15">
      <c r="B11" s="4" t="s">
        <v>83</v>
      </c>
      <c r="C11" s="5">
        <v>-22629.675059503912</v>
      </c>
      <c r="D11" s="5">
        <v>-23328.225227382725</v>
      </c>
      <c r="E11" s="5">
        <v>-24725.325563140352</v>
      </c>
      <c r="F11" s="5">
        <v>-26122.425898897978</v>
      </c>
      <c r="G11" s="5">
        <v>-27519.526234655605</v>
      </c>
      <c r="H11" s="5">
        <v>-28916.626570413235</v>
      </c>
      <c r="I11" s="5">
        <v>-30313.726906170861</v>
      </c>
      <c r="J11" s="5">
        <v>-31710.827241928491</v>
      </c>
      <c r="K11" s="5">
        <v>-33107.927577686118</v>
      </c>
      <c r="L11" s="5">
        <v>-34505.027913443744</v>
      </c>
      <c r="M11" s="5">
        <v>-35902.128249201371</v>
      </c>
      <c r="N11" s="5">
        <v>-36282.640140909767</v>
      </c>
      <c r="O11" s="5">
        <v>-35646.563588568933</v>
      </c>
      <c r="P11" s="5">
        <v>-35010.4870362281</v>
      </c>
      <c r="Q11" s="5">
        <v>-34374.410483887266</v>
      </c>
      <c r="R11" s="5">
        <v>-33738.333931546433</v>
      </c>
      <c r="S11" s="5">
        <v>-33102.257379205599</v>
      </c>
      <c r="T11" s="5">
        <v>-32466.180826864762</v>
      </c>
      <c r="U11" s="5">
        <v>-31830.104274523928</v>
      </c>
      <c r="V11" s="5">
        <v>-31194.027722183095</v>
      </c>
      <c r="W11" s="5">
        <v>-30557.951169842261</v>
      </c>
      <c r="X11" s="5">
        <v>-28721.495960348766</v>
      </c>
      <c r="Y11" s="5">
        <v>-25684.662093702613</v>
      </c>
      <c r="Z11" s="5">
        <v>-22647.82822705646</v>
      </c>
      <c r="AA11" s="5">
        <v>-19610.994360410303</v>
      </c>
      <c r="AB11" s="5">
        <v>-16574.160493764153</v>
      </c>
      <c r="AC11" s="5">
        <v>-13537.326627117996</v>
      </c>
      <c r="AD11" s="5">
        <v>-10500.492760471843</v>
      </c>
      <c r="AE11" s="5">
        <v>-7463.6588938256864</v>
      </c>
      <c r="AF11" s="5">
        <v>-4426.8250271795332</v>
      </c>
      <c r="AG11" s="5">
        <v>-1389.99116053338</v>
      </c>
      <c r="AH11" s="5">
        <v>318.5070396135751</v>
      </c>
      <c r="AI11" s="5">
        <v>-629.66609323786588</v>
      </c>
      <c r="AJ11" s="5">
        <v>-1577.839226089307</v>
      </c>
      <c r="AK11" s="5">
        <v>-2526.0123589407476</v>
      </c>
      <c r="AL11" s="5">
        <v>-3474.1854917921892</v>
      </c>
      <c r="AM11" s="5">
        <v>-4422.3586246436298</v>
      </c>
      <c r="AN11" s="5">
        <v>-5370.5317574950705</v>
      </c>
      <c r="AO11" s="5">
        <v>-6318.7048903465111</v>
      </c>
      <c r="AP11" s="5">
        <v>-7266.8780231979536</v>
      </c>
      <c r="AQ11" s="5">
        <v>-8215.0511560493942</v>
      </c>
      <c r="AR11" s="5">
        <v>-8477.7292682179577</v>
      </c>
      <c r="AS11" s="5">
        <v>-7369.417339020767</v>
      </c>
      <c r="AT11" s="5">
        <v>-6261.1054098235754</v>
      </c>
      <c r="AU11" s="5">
        <v>-5152.7934806263847</v>
      </c>
      <c r="AV11" s="5">
        <v>-4044.4815514291931</v>
      </c>
      <c r="AW11" s="5">
        <v>-2936.1696222320024</v>
      </c>
      <c r="AX11" s="5">
        <v>-1827.8576930348117</v>
      </c>
      <c r="AY11" s="5">
        <v>-719.54576383762014</v>
      </c>
      <c r="AZ11" s="5">
        <v>388.76616535957146</v>
      </c>
      <c r="BA11" s="5">
        <v>1497.0780945567622</v>
      </c>
      <c r="BB11" s="5">
        <v>2605.3900237539528</v>
      </c>
      <c r="BC11" s="5">
        <v>2681.779995072091</v>
      </c>
      <c r="BD11" s="5">
        <v>2242.2089874507024</v>
      </c>
      <c r="BE11" s="5">
        <v>1802.6379798293137</v>
      </c>
      <c r="BF11" s="5">
        <v>1363.0669722079251</v>
      </c>
      <c r="BG11" s="5">
        <v>923.4959645865365</v>
      </c>
      <c r="BH11" s="5">
        <v>483.92495696514834</v>
      </c>
      <c r="BI11" s="5">
        <v>44.353949343759723</v>
      </c>
      <c r="BJ11" s="5">
        <v>-395.21705827762889</v>
      </c>
      <c r="BK11" s="5">
        <v>-259.71406686815612</v>
      </c>
      <c r="BL11" s="5">
        <v>-124.21107545868335</v>
      </c>
      <c r="BM11" s="5">
        <v>0</v>
      </c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</row>
    <row r="12" spans="2:77" x14ac:dyDescent="0.15">
      <c r="B12" s="4" t="s">
        <v>84</v>
      </c>
      <c r="C12" s="5">
        <v>-3504.9299823391898</v>
      </c>
      <c r="D12" s="5">
        <v>-3488.3830301802122</v>
      </c>
      <c r="E12" s="5">
        <v>-3455.2891258622567</v>
      </c>
      <c r="F12" s="5">
        <v>-3422.1952215443011</v>
      </c>
      <c r="G12" s="5">
        <v>-3389.1013172263456</v>
      </c>
      <c r="H12" s="5">
        <v>-3356.0074129083901</v>
      </c>
      <c r="I12" s="5">
        <v>-3322.913508590435</v>
      </c>
      <c r="J12" s="5">
        <v>-3289.8196042724794</v>
      </c>
      <c r="K12" s="5">
        <v>-3256.7256999545239</v>
      </c>
      <c r="L12" s="5">
        <v>-3223.6317956365683</v>
      </c>
      <c r="M12" s="5">
        <v>-3190.5378913186128</v>
      </c>
      <c r="N12" s="5">
        <v>-3146.2170285483026</v>
      </c>
      <c r="O12" s="5">
        <v>-3090.6692073256372</v>
      </c>
      <c r="P12" s="5">
        <v>-3035.1213861029723</v>
      </c>
      <c r="Q12" s="5">
        <v>-2979.573564880307</v>
      </c>
      <c r="R12" s="5">
        <v>-2924.0257436576417</v>
      </c>
      <c r="S12" s="5">
        <v>-2868.4779224349768</v>
      </c>
      <c r="T12" s="5">
        <v>-2812.9301012123115</v>
      </c>
      <c r="U12" s="5">
        <v>-2757.3822799896461</v>
      </c>
      <c r="V12" s="5">
        <v>-2701.8344587669812</v>
      </c>
      <c r="W12" s="5">
        <v>-2646.2866375443159</v>
      </c>
      <c r="X12" s="5">
        <v>-2673.5725982474669</v>
      </c>
      <c r="Y12" s="5">
        <v>-2783.6923408764337</v>
      </c>
      <c r="Z12" s="5">
        <v>-2893.812083505401</v>
      </c>
      <c r="AA12" s="5">
        <v>-3003.9318261343678</v>
      </c>
      <c r="AB12" s="5">
        <v>-3114.0515687633351</v>
      </c>
      <c r="AC12" s="5">
        <v>-3224.1713113923024</v>
      </c>
      <c r="AD12" s="5">
        <v>-3334.2910540212692</v>
      </c>
      <c r="AE12" s="5">
        <v>-3444.4107966502365</v>
      </c>
      <c r="AF12" s="5">
        <v>-3554.5305392792034</v>
      </c>
      <c r="AG12" s="5">
        <v>-3664.6502819081707</v>
      </c>
      <c r="AH12" s="5">
        <v>-3737.3209525008183</v>
      </c>
      <c r="AI12" s="5">
        <v>-3735.0934790208271</v>
      </c>
      <c r="AJ12" s="5">
        <v>-3732.8660055408359</v>
      </c>
      <c r="AK12" s="5">
        <v>-3730.6385320608451</v>
      </c>
      <c r="AL12" s="5">
        <v>-3728.4110585808539</v>
      </c>
      <c r="AM12" s="5">
        <v>-3726.1835851008627</v>
      </c>
      <c r="AN12" s="5">
        <v>-3723.956111620872</v>
      </c>
      <c r="AO12" s="5">
        <v>-3721.7286381408808</v>
      </c>
      <c r="AP12" s="5">
        <v>-3719.5011646608896</v>
      </c>
      <c r="AQ12" s="5">
        <v>-3717.2736911808984</v>
      </c>
      <c r="AR12" s="5">
        <v>-3606.6127552919852</v>
      </c>
      <c r="AS12" s="5">
        <v>-3279.0848945852272</v>
      </c>
      <c r="AT12" s="5">
        <v>-2951.5570338784687</v>
      </c>
      <c r="AU12" s="5">
        <v>-2624.0291731717107</v>
      </c>
      <c r="AV12" s="5">
        <v>-2296.5013124649527</v>
      </c>
      <c r="AW12" s="5">
        <v>-1968.9734517581944</v>
      </c>
      <c r="AX12" s="5">
        <v>-1641.4455910514362</v>
      </c>
      <c r="AY12" s="5">
        <v>-1313.9177303446781</v>
      </c>
      <c r="AZ12" s="5">
        <v>-986.38986963792013</v>
      </c>
      <c r="BA12" s="5">
        <v>-658.86200893116165</v>
      </c>
      <c r="BB12" s="5">
        <v>-331.33414822440363</v>
      </c>
      <c r="BC12" s="5">
        <v>-202.14966427377092</v>
      </c>
      <c r="BD12" s="5">
        <v>-172.13686870120091</v>
      </c>
      <c r="BE12" s="5">
        <v>-142.12407312863087</v>
      </c>
      <c r="BF12" s="5">
        <v>-112.11127755606081</v>
      </c>
      <c r="BG12" s="5">
        <v>-82.098481983490757</v>
      </c>
      <c r="BH12" s="5">
        <v>-52.085686410920744</v>
      </c>
      <c r="BI12" s="5">
        <v>-22.072890838350702</v>
      </c>
      <c r="BJ12" s="5">
        <v>7.9399047342193398</v>
      </c>
      <c r="BK12" s="5">
        <v>5.217651682486995</v>
      </c>
      <c r="BL12" s="5">
        <v>2.4953986307546492</v>
      </c>
      <c r="BM12" s="5">
        <v>0</v>
      </c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</row>
    <row r="13" spans="2:77" x14ac:dyDescent="0.15">
      <c r="B13" s="4" t="s">
        <v>85</v>
      </c>
      <c r="C13" s="5">
        <v>-59944.049277514889</v>
      </c>
      <c r="D13" s="5">
        <v>-60413.013975633621</v>
      </c>
      <c r="E13" s="5">
        <v>-61350.943371871086</v>
      </c>
      <c r="F13" s="5">
        <v>-62288.872768108551</v>
      </c>
      <c r="G13" s="5">
        <v>-63226.802164346016</v>
      </c>
      <c r="H13" s="5">
        <v>-64164.731560583481</v>
      </c>
      <c r="I13" s="5">
        <v>-65102.660956820946</v>
      </c>
      <c r="J13" s="5">
        <v>-66040.590353058418</v>
      </c>
      <c r="K13" s="5">
        <v>-66978.519749295869</v>
      </c>
      <c r="L13" s="5">
        <v>-67916.449145533348</v>
      </c>
      <c r="M13" s="5">
        <v>-68854.378541770799</v>
      </c>
      <c r="N13" s="5">
        <v>-68644.30332146438</v>
      </c>
      <c r="O13" s="5">
        <v>-67286.223484614049</v>
      </c>
      <c r="P13" s="5">
        <v>-65928.143647763733</v>
      </c>
      <c r="Q13" s="5">
        <v>-64570.063810913416</v>
      </c>
      <c r="R13" s="5">
        <v>-63211.983974063092</v>
      </c>
      <c r="S13" s="5">
        <v>-61853.904137212769</v>
      </c>
      <c r="T13" s="5">
        <v>-60495.824300362452</v>
      </c>
      <c r="U13" s="5">
        <v>-59137.744463512128</v>
      </c>
      <c r="V13" s="5">
        <v>-57779.664626661805</v>
      </c>
      <c r="W13" s="5">
        <v>-56421.584789811488</v>
      </c>
      <c r="X13" s="5">
        <v>-55983.197481200048</v>
      </c>
      <c r="Y13" s="5">
        <v>-56464.502700827506</v>
      </c>
      <c r="Z13" s="5">
        <v>-56945.807920454965</v>
      </c>
      <c r="AA13" s="5">
        <v>-57427.113140082416</v>
      </c>
      <c r="AB13" s="5">
        <v>-57908.418359709874</v>
      </c>
      <c r="AC13" s="5">
        <v>-58389.723579337326</v>
      </c>
      <c r="AD13" s="5">
        <v>-58871.028798964784</v>
      </c>
      <c r="AE13" s="5">
        <v>-59352.334018592243</v>
      </c>
      <c r="AF13" s="5">
        <v>-59833.639238219694</v>
      </c>
      <c r="AG13" s="5">
        <v>-60314.944457847152</v>
      </c>
      <c r="AH13" s="5">
        <v>-61373.659564903814</v>
      </c>
      <c r="AI13" s="5">
        <v>-63587.194446818896</v>
      </c>
      <c r="AJ13" s="5">
        <v>-65800.729328733985</v>
      </c>
      <c r="AK13" s="5">
        <v>-68014.264210649068</v>
      </c>
      <c r="AL13" s="5">
        <v>-70227.79909256415</v>
      </c>
      <c r="AM13" s="5">
        <v>-72441.333974479232</v>
      </c>
      <c r="AN13" s="5">
        <v>-74654.868856394314</v>
      </c>
      <c r="AO13" s="5">
        <v>-76868.403738309396</v>
      </c>
      <c r="AP13" s="5">
        <v>-79081.938620224479</v>
      </c>
      <c r="AQ13" s="5">
        <v>-81295.473502139561</v>
      </c>
      <c r="AR13" s="5">
        <v>-81392.169954466866</v>
      </c>
      <c r="AS13" s="5">
        <v>-77255.189547618647</v>
      </c>
      <c r="AT13" s="5">
        <v>-73118.209140770414</v>
      </c>
      <c r="AU13" s="5">
        <v>-68981.228733922195</v>
      </c>
      <c r="AV13" s="5">
        <v>-64844.248327073969</v>
      </c>
      <c r="AW13" s="5">
        <v>-60707.267920225742</v>
      </c>
      <c r="AX13" s="5">
        <v>-56570.287513377516</v>
      </c>
      <c r="AY13" s="5">
        <v>-52433.30710652929</v>
      </c>
      <c r="AZ13" s="5">
        <v>-48296.326699681063</v>
      </c>
      <c r="BA13" s="5">
        <v>-44159.346292832837</v>
      </c>
      <c r="BB13" s="5">
        <v>-40022.365885984618</v>
      </c>
      <c r="BC13" s="5">
        <v>-35929.887985468049</v>
      </c>
      <c r="BD13" s="5">
        <v>-31859.661338117308</v>
      </c>
      <c r="BE13" s="5">
        <v>-27789.434690766568</v>
      </c>
      <c r="BF13" s="5">
        <v>-23719.208043415827</v>
      </c>
      <c r="BG13" s="5">
        <v>-19648.981396065083</v>
      </c>
      <c r="BH13" s="5">
        <v>-15578.754748714346</v>
      </c>
      <c r="BI13" s="5">
        <v>-11508.528101363605</v>
      </c>
      <c r="BJ13" s="5">
        <v>-7438.3014540128625</v>
      </c>
      <c r="BK13" s="5">
        <v>-4888.0266697798816</v>
      </c>
      <c r="BL13" s="5">
        <v>-2337.7518855468998</v>
      </c>
      <c r="BM13" s="5">
        <v>0</v>
      </c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2:77" x14ac:dyDescent="0.15">
      <c r="B14" s="4" t="s">
        <v>86</v>
      </c>
      <c r="C14" s="5">
        <v>-35152.961653543702</v>
      </c>
      <c r="D14" s="5">
        <v>-34845.229691658038</v>
      </c>
      <c r="E14" s="5">
        <v>-34229.765767886718</v>
      </c>
      <c r="F14" s="5">
        <v>-33614.301844115391</v>
      </c>
      <c r="G14" s="5">
        <v>-32998.837920344064</v>
      </c>
      <c r="H14" s="5">
        <v>-32383.373996572744</v>
      </c>
      <c r="I14" s="5">
        <v>-31767.910072801416</v>
      </c>
      <c r="J14" s="5">
        <v>-31152.446149030093</v>
      </c>
      <c r="K14" s="5">
        <v>-30536.982225258769</v>
      </c>
      <c r="L14" s="5">
        <v>-29921.518301487446</v>
      </c>
      <c r="M14" s="5">
        <v>-29306.054377716122</v>
      </c>
      <c r="N14" s="5">
        <v>-28654.230843249839</v>
      </c>
      <c r="O14" s="5">
        <v>-27966.047698088601</v>
      </c>
      <c r="P14" s="5">
        <v>-27277.864552927364</v>
      </c>
      <c r="Q14" s="5">
        <v>-26589.681407766122</v>
      </c>
      <c r="R14" s="5">
        <v>-25901.498262604884</v>
      </c>
      <c r="S14" s="5">
        <v>-25213.315117443646</v>
      </c>
      <c r="T14" s="5">
        <v>-24525.131972282408</v>
      </c>
      <c r="U14" s="5">
        <v>-23836.948827121167</v>
      </c>
      <c r="V14" s="5">
        <v>-23148.765681959929</v>
      </c>
      <c r="W14" s="5">
        <v>-22460.582536798691</v>
      </c>
      <c r="X14" s="5">
        <v>-22470.8723546199</v>
      </c>
      <c r="Y14" s="5">
        <v>-23179.635135423559</v>
      </c>
      <c r="Z14" s="5">
        <v>-23888.397916227215</v>
      </c>
      <c r="AA14" s="5">
        <v>-24597.160697030871</v>
      </c>
      <c r="AB14" s="5">
        <v>-25305.923477834531</v>
      </c>
      <c r="AC14" s="5">
        <v>-26014.686258638187</v>
      </c>
      <c r="AD14" s="5">
        <v>-26723.449039441846</v>
      </c>
      <c r="AE14" s="5">
        <v>-27432.211820245502</v>
      </c>
      <c r="AF14" s="5">
        <v>-28140.974601049162</v>
      </c>
      <c r="AG14" s="5">
        <v>-28849.737381852818</v>
      </c>
      <c r="AH14" s="5">
        <v>-29557.330754470262</v>
      </c>
      <c r="AI14" s="5">
        <v>-30262.585310715276</v>
      </c>
      <c r="AJ14" s="5">
        <v>-30967.839866960294</v>
      </c>
      <c r="AK14" s="5">
        <v>-31673.094423205308</v>
      </c>
      <c r="AL14" s="5">
        <v>-32378.348979450322</v>
      </c>
      <c r="AM14" s="5">
        <v>-33083.603535695336</v>
      </c>
      <c r="AN14" s="5">
        <v>-33788.858091940354</v>
      </c>
      <c r="AO14" s="5">
        <v>-34494.112648185372</v>
      </c>
      <c r="AP14" s="5">
        <v>-35199.367204430382</v>
      </c>
      <c r="AQ14" s="5">
        <v>-35904.6217606754</v>
      </c>
      <c r="AR14" s="5">
        <v>-35478.637636892221</v>
      </c>
      <c r="AS14" s="5">
        <v>-32790.176153052656</v>
      </c>
      <c r="AT14" s="5">
        <v>-30101.714669213092</v>
      </c>
      <c r="AU14" s="5">
        <v>-27413.253185373527</v>
      </c>
      <c r="AV14" s="5">
        <v>-24724.791701533963</v>
      </c>
      <c r="AW14" s="5">
        <v>-22036.330217694398</v>
      </c>
      <c r="AX14" s="5">
        <v>-19347.868733854833</v>
      </c>
      <c r="AY14" s="5">
        <v>-16659.407250015269</v>
      </c>
      <c r="AZ14" s="5">
        <v>-13970.945766175704</v>
      </c>
      <c r="BA14" s="5">
        <v>-11282.48428233614</v>
      </c>
      <c r="BB14" s="5">
        <v>-8594.0227984965713</v>
      </c>
      <c r="BC14" s="5">
        <v>-7163.3823420450826</v>
      </c>
      <c r="BD14" s="5">
        <v>-6361.65239928763</v>
      </c>
      <c r="BE14" s="5">
        <v>-5559.9224565301784</v>
      </c>
      <c r="BF14" s="5">
        <v>-4758.1925137727258</v>
      </c>
      <c r="BG14" s="5">
        <v>-3956.4625710152732</v>
      </c>
      <c r="BH14" s="5">
        <v>-3154.7326282578215</v>
      </c>
      <c r="BI14" s="5">
        <v>-2353.0026855003689</v>
      </c>
      <c r="BJ14" s="5">
        <v>-1551.2727427429159</v>
      </c>
      <c r="BK14" s="5">
        <v>-1019.4078023739161</v>
      </c>
      <c r="BL14" s="5">
        <v>-487.54286200491629</v>
      </c>
      <c r="BM14" s="5">
        <v>0</v>
      </c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pans="2:77" x14ac:dyDescent="0.15">
      <c r="B15" s="4" t="s">
        <v>87</v>
      </c>
      <c r="C15" s="5">
        <v>76709.994842572924</v>
      </c>
      <c r="D15" s="5">
        <v>77718.178815028616</v>
      </c>
      <c r="E15" s="5">
        <v>79734.54675994</v>
      </c>
      <c r="F15" s="5">
        <v>81750.914704851384</v>
      </c>
      <c r="G15" s="5">
        <v>83767.282649762768</v>
      </c>
      <c r="H15" s="5">
        <v>85783.650594674153</v>
      </c>
      <c r="I15" s="5">
        <v>87800.018539585537</v>
      </c>
      <c r="J15" s="5">
        <v>89816.386484496921</v>
      </c>
      <c r="K15" s="5">
        <v>91832.754429408305</v>
      </c>
      <c r="L15" s="5">
        <v>93849.12237431969</v>
      </c>
      <c r="M15" s="5">
        <v>95865.490319231074</v>
      </c>
      <c r="N15" s="5">
        <v>97297.348769705539</v>
      </c>
      <c r="O15" s="5">
        <v>98144.697725743099</v>
      </c>
      <c r="P15" s="5">
        <v>98992.046681780659</v>
      </c>
      <c r="Q15" s="5">
        <v>99839.395637818219</v>
      </c>
      <c r="R15" s="5">
        <v>100686.74459385578</v>
      </c>
      <c r="S15" s="5">
        <v>101534.09354989332</v>
      </c>
      <c r="T15" s="5">
        <v>102381.44250593089</v>
      </c>
      <c r="U15" s="5">
        <v>103228.79146196845</v>
      </c>
      <c r="V15" s="5">
        <v>104076.14041800601</v>
      </c>
      <c r="W15" s="5">
        <v>104923.48937404357</v>
      </c>
      <c r="X15" s="5">
        <v>104601.44133647805</v>
      </c>
      <c r="Y15" s="5">
        <v>103109.99630530945</v>
      </c>
      <c r="Z15" s="5">
        <v>101618.55127414086</v>
      </c>
      <c r="AA15" s="5">
        <v>100127.10624297227</v>
      </c>
      <c r="AB15" s="5">
        <v>98635.661211803672</v>
      </c>
      <c r="AC15" s="5">
        <v>97144.216180635092</v>
      </c>
      <c r="AD15" s="5">
        <v>95652.771149466498</v>
      </c>
      <c r="AE15" s="5">
        <v>94161.326118297904</v>
      </c>
      <c r="AF15" s="5">
        <v>92669.88108712931</v>
      </c>
      <c r="AG15" s="5">
        <v>91178.436055960716</v>
      </c>
      <c r="AH15" s="5">
        <v>87178.001389564495</v>
      </c>
      <c r="AI15" s="5">
        <v>78159.587452712993</v>
      </c>
      <c r="AJ15" s="5">
        <v>69141.173515861505</v>
      </c>
      <c r="AK15" s="5">
        <v>60122.759579010002</v>
      </c>
      <c r="AL15" s="5">
        <v>51104.3456421585</v>
      </c>
      <c r="AM15" s="5">
        <v>42085.931705306997</v>
      </c>
      <c r="AN15" s="5">
        <v>33067.517768455502</v>
      </c>
      <c r="AO15" s="5">
        <v>24049.103831604007</v>
      </c>
      <c r="AP15" s="5">
        <v>15030.68989475249</v>
      </c>
      <c r="AQ15" s="5">
        <v>6012.2759579010017</v>
      </c>
      <c r="AR15" s="5">
        <v>881.24339244246494</v>
      </c>
      <c r="AS15" s="5">
        <v>3524.9735697698598</v>
      </c>
      <c r="AT15" s="5">
        <v>6168.7037470972546</v>
      </c>
      <c r="AU15" s="5">
        <v>8812.4339244246494</v>
      </c>
      <c r="AV15" s="5">
        <v>11456.164101752045</v>
      </c>
      <c r="AW15" s="5">
        <v>14099.894279079439</v>
      </c>
      <c r="AX15" s="5">
        <v>16743.624456406833</v>
      </c>
      <c r="AY15" s="5">
        <v>19387.354633734227</v>
      </c>
      <c r="AZ15" s="5">
        <v>22031.084811061624</v>
      </c>
      <c r="BA15" s="5">
        <v>24674.814988389018</v>
      </c>
      <c r="BB15" s="5">
        <v>27318.545165716412</v>
      </c>
      <c r="BC15" s="5">
        <v>26532.744593973806</v>
      </c>
      <c r="BD15" s="5">
        <v>24032.178647696197</v>
      </c>
      <c r="BE15" s="5">
        <v>21531.612701418588</v>
      </c>
      <c r="BF15" s="5">
        <v>19031.046755140975</v>
      </c>
      <c r="BG15" s="5">
        <v>16530.480808863365</v>
      </c>
      <c r="BH15" s="5">
        <v>14029.91486258576</v>
      </c>
      <c r="BI15" s="5">
        <v>11529.34891630815</v>
      </c>
      <c r="BJ15" s="5">
        <v>9028.782970030541</v>
      </c>
      <c r="BK15" s="5">
        <v>5933.200237448641</v>
      </c>
      <c r="BL15" s="5">
        <v>2837.617504866741</v>
      </c>
      <c r="BM15" s="5">
        <v>0</v>
      </c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pans="2:77" x14ac:dyDescent="0.15">
      <c r="B16" s="4" t="s">
        <v>88</v>
      </c>
      <c r="C16" s="5">
        <v>-3117.7910054676722</v>
      </c>
      <c r="D16" s="5">
        <v>-3490.187905057167</v>
      </c>
      <c r="E16" s="5">
        <v>-4234.9817042361565</v>
      </c>
      <c r="F16" s="5">
        <v>-4979.775503415146</v>
      </c>
      <c r="G16" s="5">
        <v>-5724.5693025941355</v>
      </c>
      <c r="H16" s="5">
        <v>-6469.363101773125</v>
      </c>
      <c r="I16" s="5">
        <v>-7214.1569009521145</v>
      </c>
      <c r="J16" s="5">
        <v>-7958.950700131104</v>
      </c>
      <c r="K16" s="5">
        <v>-8703.7444993100944</v>
      </c>
      <c r="L16" s="5">
        <v>-9448.5382984890821</v>
      </c>
      <c r="M16" s="5">
        <v>-10193.332097668073</v>
      </c>
      <c r="N16" s="5">
        <v>-8280.5527941298242</v>
      </c>
      <c r="O16" s="5">
        <v>-3710.2003878743408</v>
      </c>
      <c r="P16" s="5">
        <v>860.15201838114444</v>
      </c>
      <c r="Q16" s="5">
        <v>5430.5044246366288</v>
      </c>
      <c r="R16" s="5">
        <v>10000.856830892113</v>
      </c>
      <c r="S16" s="5">
        <v>14571.209237147599</v>
      </c>
      <c r="T16" s="5">
        <v>19141.561643403085</v>
      </c>
      <c r="U16" s="5">
        <v>23711.914049658568</v>
      </c>
      <c r="V16" s="5">
        <v>28282.266455914054</v>
      </c>
      <c r="W16" s="5">
        <v>32852.618862169533</v>
      </c>
      <c r="X16" s="5">
        <v>36440.945708774168</v>
      </c>
      <c r="Y16" s="5">
        <v>39047.246995727946</v>
      </c>
      <c r="Z16" s="5">
        <v>41653.548282681717</v>
      </c>
      <c r="AA16" s="5">
        <v>44259.849569635495</v>
      </c>
      <c r="AB16" s="5">
        <v>46866.150856589273</v>
      </c>
      <c r="AC16" s="5">
        <v>49472.452143543051</v>
      </c>
      <c r="AD16" s="5">
        <v>52078.753430496821</v>
      </c>
      <c r="AE16" s="5">
        <v>54685.054717450599</v>
      </c>
      <c r="AF16" s="5">
        <v>57291.35600440437</v>
      </c>
      <c r="AG16" s="5">
        <v>59897.657291358148</v>
      </c>
      <c r="AH16" s="5">
        <v>61423.41767191609</v>
      </c>
      <c r="AI16" s="5">
        <v>60788.096239682367</v>
      </c>
      <c r="AJ16" s="5">
        <v>60152.774807448637</v>
      </c>
      <c r="AK16" s="5">
        <v>59517.453375214907</v>
      </c>
      <c r="AL16" s="5">
        <v>58882.131942981185</v>
      </c>
      <c r="AM16" s="5">
        <v>58246.810510747455</v>
      </c>
      <c r="AN16" s="5">
        <v>57611.489078513732</v>
      </c>
      <c r="AO16" s="5">
        <v>56976.167646280002</v>
      </c>
      <c r="AP16" s="5">
        <v>56340.846214046273</v>
      </c>
      <c r="AQ16" s="5">
        <v>55705.52478181255</v>
      </c>
      <c r="AR16" s="5">
        <v>54351.348338712633</v>
      </c>
      <c r="AS16" s="5">
        <v>51559.461873880355</v>
      </c>
      <c r="AT16" s="5">
        <v>48767.57540904807</v>
      </c>
      <c r="AU16" s="5">
        <v>45975.688944215792</v>
      </c>
      <c r="AV16" s="5">
        <v>43183.802479383507</v>
      </c>
      <c r="AW16" s="5">
        <v>40391.916014551229</v>
      </c>
      <c r="AX16" s="5">
        <v>37600.029549718944</v>
      </c>
      <c r="AY16" s="5">
        <v>34808.143084886658</v>
      </c>
      <c r="AZ16" s="5">
        <v>32016.256620054377</v>
      </c>
      <c r="BA16" s="5">
        <v>29224.370155222095</v>
      </c>
      <c r="BB16" s="5">
        <v>26432.483690389814</v>
      </c>
      <c r="BC16" s="5">
        <v>23739.435717521254</v>
      </c>
      <c r="BD16" s="5">
        <v>21095.806990634552</v>
      </c>
      <c r="BE16" s="5">
        <v>18452.17826374785</v>
      </c>
      <c r="BF16" s="5">
        <v>15808.549536861146</v>
      </c>
      <c r="BG16" s="5">
        <v>13164.920809974445</v>
      </c>
      <c r="BH16" s="5">
        <v>10521.292083087745</v>
      </c>
      <c r="BI16" s="5">
        <v>7877.6633562010429</v>
      </c>
      <c r="BJ16" s="5">
        <v>5234.0346293143421</v>
      </c>
      <c r="BK16" s="5">
        <v>3439.5084706922817</v>
      </c>
      <c r="BL16" s="5">
        <v>1644.9823120702217</v>
      </c>
      <c r="BM16" s="5">
        <v>0</v>
      </c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</row>
    <row r="17" spans="2:77" x14ac:dyDescent="0.15">
      <c r="B17" s="4" t="s">
        <v>89</v>
      </c>
      <c r="C17" s="5">
        <v>-16391.38169207488</v>
      </c>
      <c r="D17" s="5">
        <v>-17118.090782961623</v>
      </c>
      <c r="E17" s="5">
        <v>-18571.508964735112</v>
      </c>
      <c r="F17" s="5">
        <v>-20024.927146508599</v>
      </c>
      <c r="G17" s="5">
        <v>-21478.345328282088</v>
      </c>
      <c r="H17" s="5">
        <v>-22931.763510055578</v>
      </c>
      <c r="I17" s="5">
        <v>-24385.181691829064</v>
      </c>
      <c r="J17" s="5">
        <v>-25838.599873602554</v>
      </c>
      <c r="K17" s="5">
        <v>-27292.018055376044</v>
      </c>
      <c r="L17" s="5">
        <v>-28745.43623714953</v>
      </c>
      <c r="M17" s="5">
        <v>-30198.854418923016</v>
      </c>
      <c r="N17" s="5">
        <v>-30841.741135160555</v>
      </c>
      <c r="O17" s="5">
        <v>-30674.096385862144</v>
      </c>
      <c r="P17" s="5">
        <v>-30506.451636563732</v>
      </c>
      <c r="Q17" s="5">
        <v>-30338.80688726532</v>
      </c>
      <c r="R17" s="5">
        <v>-30171.162137966909</v>
      </c>
      <c r="S17" s="5">
        <v>-30003.517388668497</v>
      </c>
      <c r="T17" s="5">
        <v>-29835.872639370085</v>
      </c>
      <c r="U17" s="5">
        <v>-29668.227890071674</v>
      </c>
      <c r="V17" s="5">
        <v>-29500.583140773262</v>
      </c>
      <c r="W17" s="5">
        <v>-29332.938391474851</v>
      </c>
      <c r="X17" s="5">
        <v>-29184.048030931233</v>
      </c>
      <c r="Y17" s="5">
        <v>-29053.912059142418</v>
      </c>
      <c r="Z17" s="5">
        <v>-28923.776087353603</v>
      </c>
      <c r="AA17" s="5">
        <v>-28793.640115564787</v>
      </c>
      <c r="AB17" s="5">
        <v>-28663.504143775972</v>
      </c>
      <c r="AC17" s="5">
        <v>-28533.368171987153</v>
      </c>
      <c r="AD17" s="5">
        <v>-28403.232200198338</v>
      </c>
      <c r="AE17" s="5">
        <v>-28273.096228409522</v>
      </c>
      <c r="AF17" s="5">
        <v>-28142.960256620707</v>
      </c>
      <c r="AG17" s="5">
        <v>-28012.824284831888</v>
      </c>
      <c r="AH17" s="5">
        <v>-28032.32395871335</v>
      </c>
      <c r="AI17" s="5">
        <v>-28351.094923935358</v>
      </c>
      <c r="AJ17" s="5">
        <v>-28669.865889157369</v>
      </c>
      <c r="AK17" s="5">
        <v>-28988.63685437938</v>
      </c>
      <c r="AL17" s="5">
        <v>-29307.407819601391</v>
      </c>
      <c r="AM17" s="5">
        <v>-29626.178784823402</v>
      </c>
      <c r="AN17" s="5">
        <v>-29944.949750045409</v>
      </c>
      <c r="AO17" s="5">
        <v>-30263.72071526742</v>
      </c>
      <c r="AP17" s="5">
        <v>-30582.491680489431</v>
      </c>
      <c r="AQ17" s="5">
        <v>-30901.262645711442</v>
      </c>
      <c r="AR17" s="5">
        <v>-30610.45768801021</v>
      </c>
      <c r="AS17" s="5">
        <v>-29100.500884462494</v>
      </c>
      <c r="AT17" s="5">
        <v>-27590.54408091478</v>
      </c>
      <c r="AU17" s="5">
        <v>-26080.587277367064</v>
      </c>
      <c r="AV17" s="5">
        <v>-24570.63047381935</v>
      </c>
      <c r="AW17" s="5">
        <v>-23060.673670271633</v>
      </c>
      <c r="AX17" s="5">
        <v>-21550.716866723917</v>
      </c>
      <c r="AY17" s="5">
        <v>-20040.760063176203</v>
      </c>
      <c r="AZ17" s="5">
        <v>-18530.80325962849</v>
      </c>
      <c r="BA17" s="5">
        <v>-17020.846456080773</v>
      </c>
      <c r="BB17" s="5">
        <v>-15510.889652533057</v>
      </c>
      <c r="BC17" s="5">
        <v>-13965.797849467093</v>
      </c>
      <c r="BD17" s="5">
        <v>-12403.138546642005</v>
      </c>
      <c r="BE17" s="5">
        <v>-10840.479243816917</v>
      </c>
      <c r="BF17" s="5">
        <v>-9277.8199409918288</v>
      </c>
      <c r="BG17" s="5">
        <v>-7715.1606381667398</v>
      </c>
      <c r="BH17" s="5">
        <v>-6152.5013353416525</v>
      </c>
      <c r="BI17" s="5">
        <v>-4589.8420325165644</v>
      </c>
      <c r="BJ17" s="5">
        <v>-3027.1827296914767</v>
      </c>
      <c r="BK17" s="5">
        <v>-1989.2915080829703</v>
      </c>
      <c r="BL17" s="5">
        <v>-951.40028647446388</v>
      </c>
      <c r="BM17" s="5">
        <v>0</v>
      </c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2:77" x14ac:dyDescent="0.15">
      <c r="B18" s="4" t="s">
        <v>90</v>
      </c>
      <c r="C18" s="5">
        <v>-98230.89530507091</v>
      </c>
      <c r="D18" s="5">
        <v>-99196.169877710636</v>
      </c>
      <c r="E18" s="5">
        <v>-101126.71902299009</v>
      </c>
      <c r="F18" s="5">
        <v>-103057.26816826954</v>
      </c>
      <c r="G18" s="5">
        <v>-104987.81731354899</v>
      </c>
      <c r="H18" s="5">
        <v>-106918.36645882844</v>
      </c>
      <c r="I18" s="5">
        <v>-108848.9156041079</v>
      </c>
      <c r="J18" s="5">
        <v>-110779.46474938733</v>
      </c>
      <c r="K18" s="5">
        <v>-112710.01389466679</v>
      </c>
      <c r="L18" s="5">
        <v>-114640.56303994624</v>
      </c>
      <c r="M18" s="5">
        <v>-116571.11218522569</v>
      </c>
      <c r="N18" s="5">
        <v>-116528.24994649782</v>
      </c>
      <c r="O18" s="5">
        <v>-114511.97632376262</v>
      </c>
      <c r="P18" s="5">
        <v>-112495.7027010274</v>
      </c>
      <c r="Q18" s="5">
        <v>-110479.4290782922</v>
      </c>
      <c r="R18" s="5">
        <v>-108463.155455557</v>
      </c>
      <c r="S18" s="5">
        <v>-106446.88183282179</v>
      </c>
      <c r="T18" s="5">
        <v>-104430.60821008659</v>
      </c>
      <c r="U18" s="5">
        <v>-102414.33458735139</v>
      </c>
      <c r="V18" s="5">
        <v>-100398.06096461619</v>
      </c>
      <c r="W18" s="5">
        <v>-98381.787341880976</v>
      </c>
      <c r="X18" s="5">
        <v>-96062.124413962971</v>
      </c>
      <c r="Y18" s="5">
        <v>-93439.072180862146</v>
      </c>
      <c r="Z18" s="5">
        <v>-90816.019947761321</v>
      </c>
      <c r="AA18" s="5">
        <v>-88192.96771466051</v>
      </c>
      <c r="AB18" s="5">
        <v>-85569.915481559685</v>
      </c>
      <c r="AC18" s="5">
        <v>-82946.86324845886</v>
      </c>
      <c r="AD18" s="5">
        <v>-80323.811015358049</v>
      </c>
      <c r="AE18" s="5">
        <v>-77700.758782257224</v>
      </c>
      <c r="AF18" s="5">
        <v>-75077.706549156399</v>
      </c>
      <c r="AG18" s="5">
        <v>-72454.654316055588</v>
      </c>
      <c r="AH18" s="5">
        <v>-70237.796315870699</v>
      </c>
      <c r="AI18" s="5">
        <v>-68833.32678151771</v>
      </c>
      <c r="AJ18" s="5">
        <v>-67428.85724716472</v>
      </c>
      <c r="AK18" s="5">
        <v>-66024.387712811731</v>
      </c>
      <c r="AL18" s="5">
        <v>-64619.918178458734</v>
      </c>
      <c r="AM18" s="5">
        <v>-63215.448644105738</v>
      </c>
      <c r="AN18" s="5">
        <v>-61810.979109752749</v>
      </c>
      <c r="AO18" s="5">
        <v>-60406.509575399759</v>
      </c>
      <c r="AP18" s="5">
        <v>-59002.040041046763</v>
      </c>
      <c r="AQ18" s="5">
        <v>-57597.570506693773</v>
      </c>
      <c r="AR18" s="5">
        <v>-55548.619233514553</v>
      </c>
      <c r="AS18" s="5">
        <v>-52210.704482682893</v>
      </c>
      <c r="AT18" s="5">
        <v>-48872.789731851226</v>
      </c>
      <c r="AU18" s="5">
        <v>-45534.874981019559</v>
      </c>
      <c r="AV18" s="5">
        <v>-42196.960230187891</v>
      </c>
      <c r="AW18" s="5">
        <v>-38859.045479356224</v>
      </c>
      <c r="AX18" s="5">
        <v>-35521.130728524557</v>
      </c>
      <c r="AY18" s="5">
        <v>-32183.215977692889</v>
      </c>
      <c r="AZ18" s="5">
        <v>-28845.301226861226</v>
      </c>
      <c r="BA18" s="5">
        <v>-25507.386476029558</v>
      </c>
      <c r="BB18" s="5">
        <v>-22169.471725197895</v>
      </c>
      <c r="BC18" s="5">
        <v>-19648.394380115842</v>
      </c>
      <c r="BD18" s="5">
        <v>-17535.735737908602</v>
      </c>
      <c r="BE18" s="5">
        <v>-15423.077095701363</v>
      </c>
      <c r="BF18" s="5">
        <v>-13310.418453494123</v>
      </c>
      <c r="BG18" s="5">
        <v>-11197.759811286882</v>
      </c>
      <c r="BH18" s="5">
        <v>-9085.1011690796422</v>
      </c>
      <c r="BI18" s="5">
        <v>-6972.4425268724026</v>
      </c>
      <c r="BJ18" s="5">
        <v>-4859.7838846651603</v>
      </c>
      <c r="BK18" s="5">
        <v>-3193.5722670656769</v>
      </c>
      <c r="BL18" s="5">
        <v>-1527.3606494661931</v>
      </c>
      <c r="BM18" s="5">
        <v>0</v>
      </c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</row>
    <row r="19" spans="2:77" x14ac:dyDescent="0.15">
      <c r="B19" s="4" t="s">
        <v>91</v>
      </c>
      <c r="C19" s="5">
        <v>72806.44268811107</v>
      </c>
      <c r="D19" s="5">
        <v>74072.641452035343</v>
      </c>
      <c r="E19" s="5">
        <v>76605.038979883888</v>
      </c>
      <c r="F19" s="5">
        <v>79137.436507732447</v>
      </c>
      <c r="G19" s="5">
        <v>81669.834035580992</v>
      </c>
      <c r="H19" s="5">
        <v>84202.231563429537</v>
      </c>
      <c r="I19" s="5">
        <v>86734.629091278097</v>
      </c>
      <c r="J19" s="5">
        <v>89267.026619126642</v>
      </c>
      <c r="K19" s="5">
        <v>91799.424146975187</v>
      </c>
      <c r="L19" s="5">
        <v>94331.821674823732</v>
      </c>
      <c r="M19" s="5">
        <v>96864.219202672291</v>
      </c>
      <c r="N19" s="5">
        <v>98749.246983940451</v>
      </c>
      <c r="O19" s="5">
        <v>99986.905018628211</v>
      </c>
      <c r="P19" s="5">
        <v>101224.56305331597</v>
      </c>
      <c r="Q19" s="5">
        <v>102462.22108800375</v>
      </c>
      <c r="R19" s="5">
        <v>103699.87912269151</v>
      </c>
      <c r="S19" s="5">
        <v>104937.53715737928</v>
      </c>
      <c r="T19" s="5">
        <v>106175.19519206704</v>
      </c>
      <c r="U19" s="5">
        <v>107412.85322675481</v>
      </c>
      <c r="V19" s="5">
        <v>108650.51126144257</v>
      </c>
      <c r="W19" s="5">
        <v>109888.16929613033</v>
      </c>
      <c r="X19" s="5">
        <v>110105.18941566988</v>
      </c>
      <c r="Y19" s="5">
        <v>109301.57162006119</v>
      </c>
      <c r="Z19" s="5">
        <v>108497.9538244525</v>
      </c>
      <c r="AA19" s="5">
        <v>107694.33602884383</v>
      </c>
      <c r="AB19" s="5">
        <v>106890.71823323514</v>
      </c>
      <c r="AC19" s="5">
        <v>106087.10043762645</v>
      </c>
      <c r="AD19" s="5">
        <v>105283.48264201777</v>
      </c>
      <c r="AE19" s="5">
        <v>104479.86484640908</v>
      </c>
      <c r="AF19" s="5">
        <v>103676.24705080039</v>
      </c>
      <c r="AG19" s="5">
        <v>102872.6292551917</v>
      </c>
      <c r="AH19" s="5">
        <v>98925.654589515267</v>
      </c>
      <c r="AI19" s="5">
        <v>88691.966183703349</v>
      </c>
      <c r="AJ19" s="5">
        <v>78458.277777891431</v>
      </c>
      <c r="AK19" s="5">
        <v>68224.589372079499</v>
      </c>
      <c r="AL19" s="5">
        <v>57990.900966267574</v>
      </c>
      <c r="AM19" s="5">
        <v>47757.21256045565</v>
      </c>
      <c r="AN19" s="5">
        <v>37523.524154643725</v>
      </c>
      <c r="AO19" s="5">
        <v>27289.8357488318</v>
      </c>
      <c r="AP19" s="5">
        <v>17056.147343019868</v>
      </c>
      <c r="AQ19" s="5">
        <v>6822.4589372079499</v>
      </c>
      <c r="AR19" s="5">
        <v>1145.7522956653224</v>
      </c>
      <c r="AS19" s="5">
        <v>4583.0091826612897</v>
      </c>
      <c r="AT19" s="5">
        <v>8020.2660696572566</v>
      </c>
      <c r="AU19" s="5">
        <v>11457.522956653225</v>
      </c>
      <c r="AV19" s="5">
        <v>14894.779843649192</v>
      </c>
      <c r="AW19" s="5">
        <v>18332.036730645159</v>
      </c>
      <c r="AX19" s="5">
        <v>21769.293617641128</v>
      </c>
      <c r="AY19" s="5">
        <v>25206.550504637093</v>
      </c>
      <c r="AZ19" s="5">
        <v>28643.807391633061</v>
      </c>
      <c r="BA19" s="5">
        <v>32081.064278629026</v>
      </c>
      <c r="BB19" s="5">
        <v>35518.321165624999</v>
      </c>
      <c r="BC19" s="5">
        <v>34025.360049548945</v>
      </c>
      <c r="BD19" s="5">
        <v>30067.289931936884</v>
      </c>
      <c r="BE19" s="5">
        <v>26109.219814324824</v>
      </c>
      <c r="BF19" s="5">
        <v>22151.14969671276</v>
      </c>
      <c r="BG19" s="5">
        <v>18193.0795791007</v>
      </c>
      <c r="BH19" s="5">
        <v>14235.009461488644</v>
      </c>
      <c r="BI19" s="5">
        <v>10276.93934387658</v>
      </c>
      <c r="BJ19" s="5">
        <v>6318.8692262645218</v>
      </c>
      <c r="BK19" s="5">
        <v>4152.399777259543</v>
      </c>
      <c r="BL19" s="5">
        <v>1985.9303282545643</v>
      </c>
      <c r="BM19" s="5">
        <v>0</v>
      </c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</row>
    <row r="20" spans="2:77" x14ac:dyDescent="0.15">
      <c r="B20" s="4" t="s">
        <v>92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-67.086513185085579</v>
      </c>
      <c r="O20" s="5">
        <v>-201.25953955525671</v>
      </c>
      <c r="P20" s="5">
        <v>-335.43256592542787</v>
      </c>
      <c r="Q20" s="5">
        <v>-469.60559229559897</v>
      </c>
      <c r="R20" s="5">
        <v>-603.77861866577018</v>
      </c>
      <c r="S20" s="5">
        <v>-737.9516450359414</v>
      </c>
      <c r="T20" s="5">
        <v>-872.1246714061125</v>
      </c>
      <c r="U20" s="5">
        <v>-1006.2976977762836</v>
      </c>
      <c r="V20" s="5">
        <v>-1140.4707241464548</v>
      </c>
      <c r="W20" s="5">
        <v>-1274.6437505166259</v>
      </c>
      <c r="X20" s="5">
        <v>-1321.4709167717451</v>
      </c>
      <c r="Y20" s="5">
        <v>-1280.9522229118124</v>
      </c>
      <c r="Z20" s="5">
        <v>-1240.43352905188</v>
      </c>
      <c r="AA20" s="5">
        <v>-1199.9148351919473</v>
      </c>
      <c r="AB20" s="5">
        <v>-1159.3961413320146</v>
      </c>
      <c r="AC20" s="5">
        <v>-1118.8774474720819</v>
      </c>
      <c r="AD20" s="5">
        <v>-1078.3587536121495</v>
      </c>
      <c r="AE20" s="5">
        <v>-1037.8400597522168</v>
      </c>
      <c r="AF20" s="5">
        <v>-997.32136589228412</v>
      </c>
      <c r="AG20" s="5">
        <v>-956.80267203235155</v>
      </c>
      <c r="AH20" s="5">
        <v>-531.1354772109313</v>
      </c>
      <c r="AI20" s="5">
        <v>664.82871953346421</v>
      </c>
      <c r="AJ20" s="5">
        <v>1860.7929162778596</v>
      </c>
      <c r="AK20" s="5">
        <v>3056.757113022255</v>
      </c>
      <c r="AL20" s="5">
        <v>4252.7213097666499</v>
      </c>
      <c r="AM20" s="5">
        <v>5448.6855065110467</v>
      </c>
      <c r="AN20" s="5">
        <v>6644.6497032554416</v>
      </c>
      <c r="AO20" s="5">
        <v>7840.6138999998366</v>
      </c>
      <c r="AP20" s="5">
        <v>9036.5780967442333</v>
      </c>
      <c r="AQ20" s="5">
        <v>10232.542293488628</v>
      </c>
      <c r="AR20" s="5">
        <v>10956.660866954368</v>
      </c>
      <c r="AS20" s="5">
        <v>10737.088193862794</v>
      </c>
      <c r="AT20" s="5">
        <v>10517.515520771218</v>
      </c>
      <c r="AU20" s="5">
        <v>10297.942847679644</v>
      </c>
      <c r="AV20" s="5">
        <v>10078.370174588068</v>
      </c>
      <c r="AW20" s="5">
        <v>9858.7975014964941</v>
      </c>
      <c r="AX20" s="5">
        <v>9639.2248284049201</v>
      </c>
      <c r="AY20" s="5">
        <v>9419.6521553133443</v>
      </c>
      <c r="AZ20" s="5">
        <v>9200.0794822217704</v>
      </c>
      <c r="BA20" s="5">
        <v>8980.5068091301946</v>
      </c>
      <c r="BB20" s="5">
        <v>8760.9341360386206</v>
      </c>
      <c r="BC20" s="5">
        <v>8021.0058420635532</v>
      </c>
      <c r="BD20" s="5">
        <v>7020.8997376467396</v>
      </c>
      <c r="BE20" s="5">
        <v>6020.7936332299269</v>
      </c>
      <c r="BF20" s="5">
        <v>5020.6875288131123</v>
      </c>
      <c r="BG20" s="5">
        <v>4020.5814243962986</v>
      </c>
      <c r="BH20" s="5">
        <v>3020.4753199794859</v>
      </c>
      <c r="BI20" s="5">
        <v>2020.3692155626723</v>
      </c>
      <c r="BJ20" s="5">
        <v>1020.2631111458589</v>
      </c>
      <c r="BK20" s="5">
        <v>670.45861589585024</v>
      </c>
      <c r="BL20" s="5">
        <v>320.65412064584143</v>
      </c>
      <c r="BM20" s="5">
        <v>0</v>
      </c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</row>
    <row r="21" spans="2:77" x14ac:dyDescent="0.15">
      <c r="B21" s="4" t="s">
        <v>93</v>
      </c>
      <c r="C21" s="5">
        <v>-14084.385764021652</v>
      </c>
      <c r="D21" s="5">
        <v>-14075.123497726679</v>
      </c>
      <c r="E21" s="5">
        <v>-14056.598965136736</v>
      </c>
      <c r="F21" s="5">
        <v>-14038.074432546793</v>
      </c>
      <c r="G21" s="5">
        <v>-14019.54989995685</v>
      </c>
      <c r="H21" s="5">
        <v>-14001.025367366907</v>
      </c>
      <c r="I21" s="5">
        <v>-13982.500834776964</v>
      </c>
      <c r="J21" s="5">
        <v>-13963.97630218702</v>
      </c>
      <c r="K21" s="5">
        <v>-13945.451769597077</v>
      </c>
      <c r="L21" s="5">
        <v>-13926.927237007134</v>
      </c>
      <c r="M21" s="5">
        <v>-13908.402704417191</v>
      </c>
      <c r="N21" s="5">
        <v>-13379.258975885376</v>
      </c>
      <c r="O21" s="5">
        <v>-12339.49605141169</v>
      </c>
      <c r="P21" s="5">
        <v>-11299.733126938005</v>
      </c>
      <c r="Q21" s="5">
        <v>-10259.970202464319</v>
      </c>
      <c r="R21" s="5">
        <v>-9220.2072779906321</v>
      </c>
      <c r="S21" s="5">
        <v>-8180.4443535169457</v>
      </c>
      <c r="T21" s="5">
        <v>-7140.6814290432603</v>
      </c>
      <c r="U21" s="5">
        <v>-6100.9185045695749</v>
      </c>
      <c r="V21" s="5">
        <v>-5061.1555800958886</v>
      </c>
      <c r="W21" s="5">
        <v>-4021.3926556222032</v>
      </c>
      <c r="X21" s="5">
        <v>-3748.090798221026</v>
      </c>
      <c r="Y21" s="5">
        <v>-4241.2500078923576</v>
      </c>
      <c r="Z21" s="5">
        <v>-4734.4092175636888</v>
      </c>
      <c r="AA21" s="5">
        <v>-5227.5684272350209</v>
      </c>
      <c r="AB21" s="5">
        <v>-5720.727636906352</v>
      </c>
      <c r="AC21" s="5">
        <v>-6213.8868465776832</v>
      </c>
      <c r="AD21" s="5">
        <v>-6707.0460562490152</v>
      </c>
      <c r="AE21" s="5">
        <v>-7200.2052659203473</v>
      </c>
      <c r="AF21" s="5">
        <v>-7693.3644755916785</v>
      </c>
      <c r="AG21" s="5">
        <v>-8186.5236852630096</v>
      </c>
      <c r="AH21" s="5">
        <v>-8628.6689136645218</v>
      </c>
      <c r="AI21" s="5">
        <v>-8968.786179526398</v>
      </c>
      <c r="AJ21" s="5">
        <v>-9308.9034453882741</v>
      </c>
      <c r="AK21" s="5">
        <v>-9649.0207112501503</v>
      </c>
      <c r="AL21" s="5">
        <v>-9989.1379771120264</v>
      </c>
      <c r="AM21" s="5">
        <v>-10329.255242973903</v>
      </c>
      <c r="AN21" s="5">
        <v>-10669.372508835779</v>
      </c>
      <c r="AO21" s="5">
        <v>-11009.489774697655</v>
      </c>
      <c r="AP21" s="5">
        <v>-11349.607040559531</v>
      </c>
      <c r="AQ21" s="5">
        <v>-11689.724306421407</v>
      </c>
      <c r="AR21" s="5">
        <v>-11615.189228971565</v>
      </c>
      <c r="AS21" s="5">
        <v>-10711.349464898281</v>
      </c>
      <c r="AT21" s="5">
        <v>-9807.5097008249977</v>
      </c>
      <c r="AU21" s="5">
        <v>-8903.6699367517158</v>
      </c>
      <c r="AV21" s="5">
        <v>-7999.830172678433</v>
      </c>
      <c r="AW21" s="5">
        <v>-7095.9904086051502</v>
      </c>
      <c r="AX21" s="5">
        <v>-6192.1506445318673</v>
      </c>
      <c r="AY21" s="5">
        <v>-5288.3108804585845</v>
      </c>
      <c r="AZ21" s="5">
        <v>-4384.4711163853017</v>
      </c>
      <c r="BA21" s="5">
        <v>-3480.6313523120189</v>
      </c>
      <c r="BB21" s="5">
        <v>-2576.7915882387351</v>
      </c>
      <c r="BC21" s="5">
        <v>-2154.8487758740771</v>
      </c>
      <c r="BD21" s="5">
        <v>-1973.8544393637289</v>
      </c>
      <c r="BE21" s="5">
        <v>-1792.860102853381</v>
      </c>
      <c r="BF21" s="5">
        <v>-1611.8657663430331</v>
      </c>
      <c r="BG21" s="5">
        <v>-1430.8714298326852</v>
      </c>
      <c r="BH21" s="5">
        <v>-1249.8770933223373</v>
      </c>
      <c r="BI21" s="5">
        <v>-1068.8827568119893</v>
      </c>
      <c r="BJ21" s="5">
        <v>-887.88842030164142</v>
      </c>
      <c r="BK21" s="5">
        <v>-583.46953334107866</v>
      </c>
      <c r="BL21" s="5">
        <v>-279.0506463805159</v>
      </c>
      <c r="BM21" s="5">
        <v>0</v>
      </c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2:77" x14ac:dyDescent="0.15">
      <c r="B22" s="4" t="s">
        <v>21</v>
      </c>
      <c r="C22" s="5">
        <v>18116.030869479659</v>
      </c>
      <c r="D22" s="5">
        <v>18901.370115828646</v>
      </c>
      <c r="E22" s="5">
        <v>20472.048608526617</v>
      </c>
      <c r="F22" s="5">
        <v>22042.727101224587</v>
      </c>
      <c r="G22" s="5">
        <v>23613.405593922558</v>
      </c>
      <c r="H22" s="5">
        <v>25184.084086620529</v>
      </c>
      <c r="I22" s="5">
        <v>26754.7625793185</v>
      </c>
      <c r="J22" s="5">
        <v>28325.441072016471</v>
      </c>
      <c r="K22" s="5">
        <v>29896.119564714441</v>
      </c>
      <c r="L22" s="5">
        <v>31466.798057412416</v>
      </c>
      <c r="M22" s="5">
        <v>33037.476550110383</v>
      </c>
      <c r="N22" s="5">
        <v>33930.252336036661</v>
      </c>
      <c r="O22" s="5">
        <v>34145.125415191236</v>
      </c>
      <c r="P22" s="5">
        <v>34359.998494345811</v>
      </c>
      <c r="Q22" s="5">
        <v>34574.871573500393</v>
      </c>
      <c r="R22" s="5">
        <v>34789.744652654968</v>
      </c>
      <c r="S22" s="5">
        <v>35004.617731809551</v>
      </c>
      <c r="T22" s="5">
        <v>35219.490810964126</v>
      </c>
      <c r="U22" s="5">
        <v>35434.363890118708</v>
      </c>
      <c r="V22" s="5">
        <v>35649.236969273283</v>
      </c>
      <c r="W22" s="5">
        <v>35864.110048427858</v>
      </c>
      <c r="X22" s="5">
        <v>34551.171449998772</v>
      </c>
      <c r="Y22" s="5">
        <v>31710.421173986022</v>
      </c>
      <c r="Z22" s="5">
        <v>28869.670897973272</v>
      </c>
      <c r="AA22" s="5">
        <v>26028.920621960518</v>
      </c>
      <c r="AB22" s="5">
        <v>23188.170345947772</v>
      </c>
      <c r="AC22" s="5">
        <v>20347.420069935019</v>
      </c>
      <c r="AD22" s="5">
        <v>17506.669793922265</v>
      </c>
      <c r="AE22" s="5">
        <v>14665.919517909515</v>
      </c>
      <c r="AF22" s="5">
        <v>11825.169241896765</v>
      </c>
      <c r="AG22" s="5">
        <v>8984.4189658840151</v>
      </c>
      <c r="AH22" s="5">
        <v>6251.3495136114552</v>
      </c>
      <c r="AI22" s="5">
        <v>3733.6417088192725</v>
      </c>
      <c r="AJ22" s="5">
        <v>1215.9339040270906</v>
      </c>
      <c r="AK22" s="5">
        <v>-1301.7739007650907</v>
      </c>
      <c r="AL22" s="5">
        <v>-3819.4817055572748</v>
      </c>
      <c r="AM22" s="5">
        <v>-6337.1895103494571</v>
      </c>
      <c r="AN22" s="5">
        <v>-8854.8973151416376</v>
      </c>
      <c r="AO22" s="5">
        <v>-11372.60511993382</v>
      </c>
      <c r="AP22" s="5">
        <v>-13890.312924726006</v>
      </c>
      <c r="AQ22" s="5">
        <v>-16408.020729518183</v>
      </c>
      <c r="AR22" s="5">
        <v>-17791.986365271743</v>
      </c>
      <c r="AS22" s="5">
        <v>-16908.467662948049</v>
      </c>
      <c r="AT22" s="5">
        <v>-16024.948960624353</v>
      </c>
      <c r="AU22" s="5">
        <v>-15141.430258300657</v>
      </c>
      <c r="AV22" s="5">
        <v>-14257.911555976963</v>
      </c>
      <c r="AW22" s="5">
        <v>-13374.392853653268</v>
      </c>
      <c r="AX22" s="5">
        <v>-12490.874151329572</v>
      </c>
      <c r="AY22" s="5">
        <v>-11607.355449005878</v>
      </c>
      <c r="AZ22" s="5">
        <v>-10723.836746682182</v>
      </c>
      <c r="BA22" s="5">
        <v>-9840.3180443584861</v>
      </c>
      <c r="BB22" s="5">
        <v>-8956.7993420347921</v>
      </c>
      <c r="BC22" s="5">
        <v>-7998.8725863762629</v>
      </c>
      <c r="BD22" s="5">
        <v>-7003.7418040503171</v>
      </c>
      <c r="BE22" s="5">
        <v>-6008.6110217243713</v>
      </c>
      <c r="BF22" s="5">
        <v>-5013.4802393984255</v>
      </c>
      <c r="BG22" s="5">
        <v>-4018.3494570724797</v>
      </c>
      <c r="BH22" s="5">
        <v>-3023.2186747465348</v>
      </c>
      <c r="BI22" s="5">
        <v>-2028.087892420589</v>
      </c>
      <c r="BJ22" s="5">
        <v>-1032.9571100946428</v>
      </c>
      <c r="BK22" s="5">
        <v>-678.80038663362234</v>
      </c>
      <c r="BL22" s="5">
        <v>-324.64366317260203</v>
      </c>
      <c r="BM22" s="5">
        <v>0</v>
      </c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</row>
    <row r="23" spans="2:77" x14ac:dyDescent="0.15">
      <c r="B23" s="4" t="s">
        <v>22</v>
      </c>
      <c r="C23" s="5">
        <v>-3001.0808426327667</v>
      </c>
      <c r="D23" s="5">
        <v>-2999.8597680537882</v>
      </c>
      <c r="E23" s="5">
        <v>-2997.4176188958313</v>
      </c>
      <c r="F23" s="5">
        <v>-2994.9754697378739</v>
      </c>
      <c r="G23" s="5">
        <v>-2992.533320579917</v>
      </c>
      <c r="H23" s="5">
        <v>-2990.0911714219601</v>
      </c>
      <c r="I23" s="5">
        <v>-2987.6490222640027</v>
      </c>
      <c r="J23" s="5">
        <v>-2985.2068731060458</v>
      </c>
      <c r="K23" s="5">
        <v>-2982.7647239480889</v>
      </c>
      <c r="L23" s="5">
        <v>-2980.3225747901315</v>
      </c>
      <c r="M23" s="5">
        <v>-2977.8804256321746</v>
      </c>
      <c r="N23" s="5">
        <v>-2854.8135204838923</v>
      </c>
      <c r="O23" s="5">
        <v>-2611.1218593452841</v>
      </c>
      <c r="P23" s="5">
        <v>-2367.4301982066763</v>
      </c>
      <c r="Q23" s="5">
        <v>-2123.7385370680681</v>
      </c>
      <c r="R23" s="5">
        <v>-1880.0468759294599</v>
      </c>
      <c r="S23" s="5">
        <v>-1636.355214790852</v>
      </c>
      <c r="T23" s="5">
        <v>-1392.663553652244</v>
      </c>
      <c r="U23" s="5">
        <v>-1148.971892513636</v>
      </c>
      <c r="V23" s="5">
        <v>-905.28023137502805</v>
      </c>
      <c r="W23" s="5">
        <v>-661.58857023642031</v>
      </c>
      <c r="X23" s="5">
        <v>-650.68482942526884</v>
      </c>
      <c r="Y23" s="5">
        <v>-872.56900894157388</v>
      </c>
      <c r="Z23" s="5">
        <v>-1094.4531884578792</v>
      </c>
      <c r="AA23" s="5">
        <v>-1316.3373679741844</v>
      </c>
      <c r="AB23" s="5">
        <v>-1538.2215474904895</v>
      </c>
      <c r="AC23" s="5">
        <v>-1760.1057270067947</v>
      </c>
      <c r="AD23" s="5">
        <v>-1981.9899065230998</v>
      </c>
      <c r="AE23" s="5">
        <v>-2203.874086039405</v>
      </c>
      <c r="AF23" s="5">
        <v>-2425.7582655557098</v>
      </c>
      <c r="AG23" s="5">
        <v>-2647.6424450720151</v>
      </c>
      <c r="AH23" s="5">
        <v>-2660.8197855381418</v>
      </c>
      <c r="AI23" s="5">
        <v>-2256.5834479039099</v>
      </c>
      <c r="AJ23" s="5">
        <v>-1852.3471102696781</v>
      </c>
      <c r="AK23" s="5">
        <v>-1448.1107726354462</v>
      </c>
      <c r="AL23" s="5">
        <v>-1043.8744350012141</v>
      </c>
      <c r="AM23" s="5">
        <v>-639.63809736698249</v>
      </c>
      <c r="AN23" s="5">
        <v>-235.40175973275063</v>
      </c>
      <c r="AO23" s="5">
        <v>168.83457790148123</v>
      </c>
      <c r="AP23" s="5">
        <v>573.07091553571354</v>
      </c>
      <c r="AQ23" s="5">
        <v>977.30725316994494</v>
      </c>
      <c r="AR23" s="5">
        <v>1221.331328399034</v>
      </c>
      <c r="AS23" s="5">
        <v>1144.9308788178371</v>
      </c>
      <c r="AT23" s="5">
        <v>1068.5304292366402</v>
      </c>
      <c r="AU23" s="5">
        <v>992.12997965544332</v>
      </c>
      <c r="AV23" s="5">
        <v>915.72953007424644</v>
      </c>
      <c r="AW23" s="5">
        <v>839.32908049304945</v>
      </c>
      <c r="AX23" s="5">
        <v>762.92863091185245</v>
      </c>
      <c r="AY23" s="5">
        <v>686.52818133065557</v>
      </c>
      <c r="AZ23" s="5">
        <v>610.12773174945869</v>
      </c>
      <c r="BA23" s="5">
        <v>533.72728216826181</v>
      </c>
      <c r="BB23" s="5">
        <v>457.32683258706481</v>
      </c>
      <c r="BC23" s="5">
        <v>392.47724113443223</v>
      </c>
      <c r="BD23" s="5">
        <v>333.40307874608175</v>
      </c>
      <c r="BE23" s="5">
        <v>274.32891635773126</v>
      </c>
      <c r="BF23" s="5">
        <v>215.25475396938072</v>
      </c>
      <c r="BG23" s="5">
        <v>156.18059158103017</v>
      </c>
      <c r="BH23" s="5">
        <v>97.106429192679741</v>
      </c>
      <c r="BI23" s="5">
        <v>38.032266804329197</v>
      </c>
      <c r="BJ23" s="5">
        <v>-21.04189558402129</v>
      </c>
      <c r="BK23" s="5">
        <v>-13.82753138378542</v>
      </c>
      <c r="BL23" s="5">
        <v>-6.6131671835495478</v>
      </c>
      <c r="BM23" s="5">
        <v>0</v>
      </c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2:77" x14ac:dyDescent="0.15">
      <c r="B24" s="4" t="s">
        <v>23</v>
      </c>
      <c r="C24" s="5">
        <v>-807.39916316007373</v>
      </c>
      <c r="D24" s="5">
        <v>-849.27124903580921</v>
      </c>
      <c r="E24" s="5">
        <v>-933.01542078728016</v>
      </c>
      <c r="F24" s="5">
        <v>-1016.759592538751</v>
      </c>
      <c r="G24" s="5">
        <v>-1100.5037642902221</v>
      </c>
      <c r="H24" s="5">
        <v>-1184.2479360416928</v>
      </c>
      <c r="I24" s="5">
        <v>-1267.9921077931638</v>
      </c>
      <c r="J24" s="5">
        <v>-1351.7362795446347</v>
      </c>
      <c r="K24" s="5">
        <v>-1435.4804512961057</v>
      </c>
      <c r="L24" s="5">
        <v>-1519.2246230475766</v>
      </c>
      <c r="M24" s="5">
        <v>-1602.9687947990474</v>
      </c>
      <c r="N24" s="5">
        <v>-1681.7177425630175</v>
      </c>
      <c r="O24" s="5">
        <v>-1755.4714663394866</v>
      </c>
      <c r="P24" s="5">
        <v>-1829.2251901159557</v>
      </c>
      <c r="Q24" s="5">
        <v>-1902.9789138924248</v>
      </c>
      <c r="R24" s="5">
        <v>-1976.7326376688939</v>
      </c>
      <c r="S24" s="5">
        <v>-2050.4863614453629</v>
      </c>
      <c r="T24" s="5">
        <v>-2124.240085221832</v>
      </c>
      <c r="U24" s="5">
        <v>-2197.9938089983011</v>
      </c>
      <c r="V24" s="5">
        <v>-2271.7475327747702</v>
      </c>
      <c r="W24" s="5">
        <v>-2345.5012565512393</v>
      </c>
      <c r="X24" s="5">
        <v>-2402.8576876486377</v>
      </c>
      <c r="Y24" s="5">
        <v>-2443.8168260669654</v>
      </c>
      <c r="Z24" s="5">
        <v>-2484.7759644852931</v>
      </c>
      <c r="AA24" s="5">
        <v>-2525.7351029036213</v>
      </c>
      <c r="AB24" s="5">
        <v>-2566.694241321949</v>
      </c>
      <c r="AC24" s="5">
        <v>-2607.6533797402767</v>
      </c>
      <c r="AD24" s="5">
        <v>-2648.6125181586044</v>
      </c>
      <c r="AE24" s="5">
        <v>-2689.5716565769321</v>
      </c>
      <c r="AF24" s="5">
        <v>-2730.5307949952598</v>
      </c>
      <c r="AG24" s="5">
        <v>-2771.489933413588</v>
      </c>
      <c r="AH24" s="5">
        <v>-2826.9765896095246</v>
      </c>
      <c r="AI24" s="5">
        <v>-2911.5182813606802</v>
      </c>
      <c r="AJ24" s="5">
        <v>-2996.0599731118355</v>
      </c>
      <c r="AK24" s="5">
        <v>-3080.6016648629907</v>
      </c>
      <c r="AL24" s="5">
        <v>-3165.1433566141463</v>
      </c>
      <c r="AM24" s="5">
        <v>-3249.6850483653016</v>
      </c>
      <c r="AN24" s="5">
        <v>-3334.2267401164568</v>
      </c>
      <c r="AO24" s="5">
        <v>-3418.768431867612</v>
      </c>
      <c r="AP24" s="5">
        <v>-3503.3101236187676</v>
      </c>
      <c r="AQ24" s="5">
        <v>-3587.8518153699229</v>
      </c>
      <c r="AR24" s="5">
        <v>-3591.0083974345175</v>
      </c>
      <c r="AS24" s="5">
        <v>-3431.3947601259911</v>
      </c>
      <c r="AT24" s="5">
        <v>-3271.7811228174642</v>
      </c>
      <c r="AU24" s="5">
        <v>-3112.1674855089377</v>
      </c>
      <c r="AV24" s="5">
        <v>-2952.5538482004113</v>
      </c>
      <c r="AW24" s="5">
        <v>-2792.9402108918848</v>
      </c>
      <c r="AX24" s="5">
        <v>-2633.3265735833579</v>
      </c>
      <c r="AY24" s="5">
        <v>-2473.7129362748315</v>
      </c>
      <c r="AZ24" s="5">
        <v>-2314.0992989663046</v>
      </c>
      <c r="BA24" s="5">
        <v>-2154.4856616577781</v>
      </c>
      <c r="BB24" s="5">
        <v>-1994.8720243492517</v>
      </c>
      <c r="BC24" s="5">
        <v>-1800.9668263877386</v>
      </c>
      <c r="BD24" s="5">
        <v>-1589.9158480997326</v>
      </c>
      <c r="BE24" s="5">
        <v>-1378.8648698117267</v>
      </c>
      <c r="BF24" s="5">
        <v>-1167.8138915237205</v>
      </c>
      <c r="BG24" s="5">
        <v>-956.76291323571445</v>
      </c>
      <c r="BH24" s="5">
        <v>-745.71193494770841</v>
      </c>
      <c r="BI24" s="5">
        <v>-534.66095665970238</v>
      </c>
      <c r="BJ24" s="5">
        <v>-323.60997837169646</v>
      </c>
      <c r="BK24" s="5">
        <v>-212.6579857871148</v>
      </c>
      <c r="BL24" s="5">
        <v>-101.70599320253316</v>
      </c>
      <c r="BM24" s="5">
        <v>0</v>
      </c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</row>
    <row r="25" spans="2:77" x14ac:dyDescent="0.15">
      <c r="B25" s="4" t="s">
        <v>62</v>
      </c>
      <c r="C25" s="6">
        <f>SUM(C7:C24)</f>
        <v>-172202.52943852221</v>
      </c>
      <c r="D25" s="6">
        <f t="shared" ref="D25:BM25" si="0">SUM(D7:D24)</f>
        <v>-170671.08814019311</v>
      </c>
      <c r="E25" s="6">
        <f t="shared" si="0"/>
        <v>-167608.2055435348</v>
      </c>
      <c r="F25" s="6">
        <f t="shared" si="0"/>
        <v>-164545.32294687649</v>
      </c>
      <c r="G25" s="6">
        <f t="shared" si="0"/>
        <v>-161482.44035021821</v>
      </c>
      <c r="H25" s="6">
        <f t="shared" si="0"/>
        <v>-158419.55775355996</v>
      </c>
      <c r="I25" s="6">
        <f t="shared" si="0"/>
        <v>-155356.67515690165</v>
      </c>
      <c r="J25" s="6">
        <f t="shared" si="0"/>
        <v>-152293.79256024334</v>
      </c>
      <c r="K25" s="6">
        <f t="shared" si="0"/>
        <v>-149230.90996358509</v>
      </c>
      <c r="L25" s="6">
        <f t="shared" si="0"/>
        <v>-146168.02736692675</v>
      </c>
      <c r="M25" s="6">
        <f t="shared" si="0"/>
        <v>-143105.14477026847</v>
      </c>
      <c r="N25" s="6">
        <f t="shared" si="0"/>
        <v>-136451.3400170024</v>
      </c>
      <c r="O25" s="6">
        <f t="shared" si="0"/>
        <v>-126206.61310712864</v>
      </c>
      <c r="P25" s="6">
        <f t="shared" si="0"/>
        <v>-115961.88619725483</v>
      </c>
      <c r="Q25" s="6">
        <f t="shared" si="0"/>
        <v>-105717.159287381</v>
      </c>
      <c r="R25" s="6">
        <f t="shared" si="0"/>
        <v>-95472.432377507226</v>
      </c>
      <c r="S25" s="6">
        <f t="shared" si="0"/>
        <v>-85227.705467633379</v>
      </c>
      <c r="T25" s="6">
        <f t="shared" si="0"/>
        <v>-74982.978557759619</v>
      </c>
      <c r="U25" s="6">
        <f t="shared" si="0"/>
        <v>-64738.251647885852</v>
      </c>
      <c r="V25" s="6">
        <f t="shared" si="0"/>
        <v>-54493.524738012049</v>
      </c>
      <c r="W25" s="6">
        <f t="shared" si="0"/>
        <v>-44248.797828138202</v>
      </c>
      <c r="X25" s="6">
        <f t="shared" si="0"/>
        <v>-37202.18350238815</v>
      </c>
      <c r="Y25" s="6">
        <f t="shared" si="0"/>
        <v>-33353.681760761778</v>
      </c>
      <c r="Z25" s="6">
        <f t="shared" si="0"/>
        <v>-29505.180019135438</v>
      </c>
      <c r="AA25" s="6">
        <f t="shared" si="0"/>
        <v>-25656.678277509091</v>
      </c>
      <c r="AB25" s="6">
        <f t="shared" si="0"/>
        <v>-21808.176535882685</v>
      </c>
      <c r="AC25" s="6">
        <f t="shared" si="0"/>
        <v>-17959.674794256316</v>
      </c>
      <c r="AD25" s="6">
        <f t="shared" si="0"/>
        <v>-14111.17305263</v>
      </c>
      <c r="AE25" s="6">
        <f t="shared" si="0"/>
        <v>-10262.671311003587</v>
      </c>
      <c r="AF25" s="6">
        <f t="shared" si="0"/>
        <v>-6414.1695693772617</v>
      </c>
      <c r="AG25" s="6">
        <f t="shared" si="0"/>
        <v>-2565.6678277509227</v>
      </c>
      <c r="AH25" s="6">
        <f t="shared" si="0"/>
        <v>-7779.8794470134053</v>
      </c>
      <c r="AI25" s="6">
        <f t="shared" si="0"/>
        <v>-31119.517788053625</v>
      </c>
      <c r="AJ25" s="6">
        <f t="shared" si="0"/>
        <v>-54459.156129093855</v>
      </c>
      <c r="AK25" s="6">
        <f t="shared" si="0"/>
        <v>-77798.794470134133</v>
      </c>
      <c r="AL25" s="6">
        <f t="shared" si="0"/>
        <v>-101138.43281117437</v>
      </c>
      <c r="AM25" s="6">
        <f t="shared" si="0"/>
        <v>-124478.07115221462</v>
      </c>
      <c r="AN25" s="6">
        <f t="shared" si="0"/>
        <v>-147817.70949325481</v>
      </c>
      <c r="AO25" s="6">
        <f t="shared" si="0"/>
        <v>-171157.34783429507</v>
      </c>
      <c r="AP25" s="6">
        <f t="shared" si="0"/>
        <v>-194496.98617533539</v>
      </c>
      <c r="AQ25" s="6">
        <f t="shared" si="0"/>
        <v>-217836.62451637551</v>
      </c>
      <c r="AR25" s="6">
        <f t="shared" si="0"/>
        <v>-226102.74642882729</v>
      </c>
      <c r="AS25" s="6">
        <f t="shared" si="0"/>
        <v>-204221.83548410214</v>
      </c>
      <c r="AT25" s="6">
        <f t="shared" si="0"/>
        <v>-182340.92453937687</v>
      </c>
      <c r="AU25" s="6">
        <f t="shared" si="0"/>
        <v>-160460.01359465168</v>
      </c>
      <c r="AV25" s="6">
        <f t="shared" si="0"/>
        <v>-138579.10264992644</v>
      </c>
      <c r="AW25" s="6">
        <f t="shared" si="0"/>
        <v>-116698.1917052012</v>
      </c>
      <c r="AX25" s="6">
        <f t="shared" si="0"/>
        <v>-94817.280760475958</v>
      </c>
      <c r="AY25" s="6">
        <f t="shared" si="0"/>
        <v>-72936.369815750761</v>
      </c>
      <c r="AZ25" s="6">
        <f t="shared" si="0"/>
        <v>-51055.458871025519</v>
      </c>
      <c r="BA25" s="6">
        <f>SUM(BA7:BA24)</f>
        <v>-29174.547926300311</v>
      </c>
      <c r="BB25" s="6">
        <f t="shared" si="0"/>
        <v>-7293.6369815750841</v>
      </c>
      <c r="BC25" s="6">
        <f t="shared" si="0"/>
        <v>1.8189894035458565E-12</v>
      </c>
      <c r="BD25" s="6">
        <f t="shared" si="0"/>
        <v>-4.7748471843078732E-12</v>
      </c>
      <c r="BE25" s="6">
        <f>SUM(BE7:BE24)</f>
        <v>-6.1390892369672656E-12</v>
      </c>
      <c r="BF25" s="6">
        <f t="shared" si="0"/>
        <v>-1.6143530956469476E-11</v>
      </c>
      <c r="BG25" s="6">
        <f t="shared" si="0"/>
        <v>-7.3896444519050419E-12</v>
      </c>
      <c r="BH25" s="6">
        <f t="shared" si="0"/>
        <v>-6.1390892369672656E-12</v>
      </c>
      <c r="BI25" s="6">
        <f t="shared" si="0"/>
        <v>-1.0572875908110291E-11</v>
      </c>
      <c r="BJ25" s="6">
        <f t="shared" si="0"/>
        <v>2.7284841053187847E-12</v>
      </c>
      <c r="BK25" s="6">
        <f t="shared" si="0"/>
        <v>2.8421709430404007E-13</v>
      </c>
      <c r="BL25" s="6">
        <f t="shared" si="0"/>
        <v>8.6686213762732223E-13</v>
      </c>
      <c r="BM25" s="6">
        <f t="shared" si="0"/>
        <v>0</v>
      </c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</row>
    <row r="28" spans="2:77" x14ac:dyDescent="0.15">
      <c r="C28" s="3"/>
      <c r="BJ28" s="9"/>
    </row>
    <row r="29" spans="2:77" x14ac:dyDescent="0.1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2:77" x14ac:dyDescent="0.1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2:77" x14ac:dyDescent="0.1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2:77" x14ac:dyDescent="0.1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3:62" x14ac:dyDescent="0.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3:62" x14ac:dyDescent="0.1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3:62" x14ac:dyDescent="0.1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3:62" x14ac:dyDescent="0.1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3:62" x14ac:dyDescent="0.1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3:62" x14ac:dyDescent="0.1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3:62" x14ac:dyDescent="0.1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3:62" x14ac:dyDescent="0.1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3:62" x14ac:dyDescent="0.1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3:62" x14ac:dyDescent="0.1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3:62" x14ac:dyDescent="0.1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3:62" x14ac:dyDescent="0.1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3:62" x14ac:dyDescent="0.1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3:62" x14ac:dyDescent="0.1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3:62" x14ac:dyDescent="0.1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51" spans="3:62" x14ac:dyDescent="0.15">
      <c r="C51" s="3"/>
      <c r="BJ51" s="9"/>
    </row>
    <row r="52" spans="3:62" x14ac:dyDescent="0.1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3:62" x14ac:dyDescent="0.1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3:62" x14ac:dyDescent="0.1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3:62" x14ac:dyDescent="0.1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3:62" x14ac:dyDescent="0.1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3:62" x14ac:dyDescent="0.1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3:62" x14ac:dyDescent="0.1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3:62" x14ac:dyDescent="0.1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3:62" x14ac:dyDescent="0.1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3:62" x14ac:dyDescent="0.1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3:62" x14ac:dyDescent="0.1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3:62" x14ac:dyDescent="0.1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3:62" x14ac:dyDescent="0.1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3:62" x14ac:dyDescent="0.1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3:62" x14ac:dyDescent="0.1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3:62" x14ac:dyDescent="0.1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3:62" x14ac:dyDescent="0.1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3:62" x14ac:dyDescent="0.1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3:62" x14ac:dyDescent="0.1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</sheetData>
  <phoneticPr fontId="5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Y29"/>
  <sheetViews>
    <sheetView zoomScale="125" zoomScaleNormal="100" workbookViewId="0">
      <pane xSplit="10980" topLeftCell="BG1" activePane="topRight"/>
      <selection activeCell="C7" sqref="C7"/>
      <selection pane="topRight" activeCell="BN6" sqref="BN6:BY25"/>
    </sheetView>
  </sheetViews>
  <sheetFormatPr baseColWidth="10" defaultRowHeight="13" x14ac:dyDescent="0.15"/>
  <sheetData>
    <row r="2" spans="2:77" x14ac:dyDescent="0.15">
      <c r="B2" s="14" t="s">
        <v>51</v>
      </c>
    </row>
    <row r="3" spans="2:77" x14ac:dyDescent="0.15">
      <c r="B3" t="s">
        <v>63</v>
      </c>
    </row>
    <row r="4" spans="2:77" x14ac:dyDescent="0.15">
      <c r="C4" s="5"/>
    </row>
    <row r="5" spans="2:77" x14ac:dyDescent="0.15">
      <c r="C5" s="3" t="s">
        <v>58</v>
      </c>
      <c r="D5" s="5"/>
    </row>
    <row r="6" spans="2:77" x14ac:dyDescent="0.15">
      <c r="C6" s="3">
        <v>1950</v>
      </c>
      <c r="D6" s="3">
        <v>1951</v>
      </c>
      <c r="E6" s="3">
        <v>1952</v>
      </c>
      <c r="F6" s="3">
        <v>1953</v>
      </c>
      <c r="G6" s="3">
        <v>1954</v>
      </c>
      <c r="H6" s="3">
        <v>1955</v>
      </c>
      <c r="I6" s="3">
        <v>1956</v>
      </c>
      <c r="J6" s="3">
        <v>1957</v>
      </c>
      <c r="K6" s="3">
        <v>1958</v>
      </c>
      <c r="L6" s="3">
        <v>1959</v>
      </c>
      <c r="M6" s="3">
        <v>1960</v>
      </c>
      <c r="N6" s="3">
        <v>1961</v>
      </c>
      <c r="O6" s="3">
        <v>1962</v>
      </c>
      <c r="P6" s="3">
        <v>1963</v>
      </c>
      <c r="Q6" s="3">
        <v>1964</v>
      </c>
      <c r="R6" s="3">
        <v>1965</v>
      </c>
      <c r="S6" s="3">
        <v>1966</v>
      </c>
      <c r="T6" s="3">
        <v>1967</v>
      </c>
      <c r="U6" s="3">
        <v>1968</v>
      </c>
      <c r="V6" s="3">
        <v>1969</v>
      </c>
      <c r="W6" s="3">
        <v>1970</v>
      </c>
      <c r="X6" s="3">
        <v>1971</v>
      </c>
      <c r="Y6" s="3">
        <v>1972</v>
      </c>
      <c r="Z6" s="3">
        <v>1973</v>
      </c>
      <c r="AA6" s="3">
        <v>1974</v>
      </c>
      <c r="AB6" s="3">
        <v>1975</v>
      </c>
      <c r="AC6" s="3">
        <v>1976</v>
      </c>
      <c r="AD6" s="3">
        <v>1977</v>
      </c>
      <c r="AE6" s="3">
        <v>1978</v>
      </c>
      <c r="AF6" s="3">
        <v>1979</v>
      </c>
      <c r="AG6" s="3">
        <v>1980</v>
      </c>
      <c r="AH6" s="3">
        <v>1981</v>
      </c>
      <c r="AI6" s="3">
        <v>1982</v>
      </c>
      <c r="AJ6" s="3">
        <v>1983</v>
      </c>
      <c r="AK6" s="3">
        <v>1984</v>
      </c>
      <c r="AL6" s="3">
        <v>1985</v>
      </c>
      <c r="AM6" s="3">
        <v>1986</v>
      </c>
      <c r="AN6" s="3">
        <v>1987</v>
      </c>
      <c r="AO6" s="3">
        <v>1988</v>
      </c>
      <c r="AP6" s="3">
        <v>1989</v>
      </c>
      <c r="AQ6" s="3">
        <v>1990</v>
      </c>
      <c r="AR6" s="3">
        <v>1991</v>
      </c>
      <c r="AS6" s="3">
        <v>1992</v>
      </c>
      <c r="AT6" s="3">
        <v>1993</v>
      </c>
      <c r="AU6" s="3">
        <v>1994</v>
      </c>
      <c r="AV6" s="3">
        <v>1995</v>
      </c>
      <c r="AW6" s="3">
        <v>1996</v>
      </c>
      <c r="AX6" s="3">
        <v>1997</v>
      </c>
      <c r="AY6" s="3">
        <v>1998</v>
      </c>
      <c r="AZ6" s="3">
        <v>1999</v>
      </c>
      <c r="BA6" s="3">
        <v>2000</v>
      </c>
      <c r="BB6" s="3">
        <v>2001</v>
      </c>
      <c r="BC6" s="3">
        <v>2002</v>
      </c>
      <c r="BD6" s="3">
        <v>2003</v>
      </c>
      <c r="BE6" s="3">
        <v>2004</v>
      </c>
      <c r="BF6" s="3">
        <v>2005</v>
      </c>
      <c r="BG6" s="3">
        <v>2006</v>
      </c>
      <c r="BH6" s="3">
        <v>2007</v>
      </c>
      <c r="BI6" s="3">
        <v>2008</v>
      </c>
      <c r="BJ6" s="3">
        <v>2009</v>
      </c>
      <c r="BK6" s="3">
        <v>2010</v>
      </c>
      <c r="BL6" s="3">
        <v>2011</v>
      </c>
      <c r="BM6" s="3">
        <v>2012</v>
      </c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2:77" x14ac:dyDescent="0.15">
      <c r="B7" s="4" t="s">
        <v>79</v>
      </c>
      <c r="C7" s="5">
        <f>POBd!C9+CORR_MIGND!C7</f>
        <v>5601889.9001866831</v>
      </c>
      <c r="D7" s="5">
        <f>POBd!D9+CORR_MIGND!D7</f>
        <v>5607063.8553350829</v>
      </c>
      <c r="E7" s="5">
        <f>POBd!E9+CORR_MIGND!E7</f>
        <v>5629427.6867458243</v>
      </c>
      <c r="F7" s="5">
        <f>POBd!F9+CORR_MIGND!F7</f>
        <v>5661422.7298255991</v>
      </c>
      <c r="G7" s="5">
        <f>POBd!G9+CORR_MIGND!G7</f>
        <v>5688353.4811806716</v>
      </c>
      <c r="H7" s="5">
        <f>POBd!H9+CORR_MIGND!H7</f>
        <v>5716349.6590058487</v>
      </c>
      <c r="I7" s="5">
        <f>POBd!I9+CORR_MIGND!I7</f>
        <v>5742477.3228161726</v>
      </c>
      <c r="J7" s="5">
        <f>POBd!J9+CORR_MIGND!J7</f>
        <v>5773088.7756446227</v>
      </c>
      <c r="K7" s="5">
        <f>POBd!K9+CORR_MIGND!K7</f>
        <v>5808837.1214761036</v>
      </c>
      <c r="L7" s="5">
        <f>POBd!L9+CORR_MIGND!L7</f>
        <v>5846390.197924274</v>
      </c>
      <c r="M7" s="5">
        <f>POBd!M9+CORR_MIGND!M7</f>
        <v>5883443.2668610243</v>
      </c>
      <c r="N7" s="5">
        <f>POBd!N9+CORR_MIGND!N7</f>
        <v>5901259.1763572702</v>
      </c>
      <c r="O7" s="5">
        <f>POBd!O9+CORR_MIGND!O7</f>
        <v>5899141.7225889545</v>
      </c>
      <c r="P7" s="5">
        <f>POBd!P9+CORR_MIGND!P7</f>
        <v>5898238.2688206397</v>
      </c>
      <c r="Q7" s="5">
        <f>POBd!Q9+CORR_MIGND!Q7</f>
        <v>5902549.815052324</v>
      </c>
      <c r="R7" s="5">
        <f>POBd!R9+CORR_MIGND!R7</f>
        <v>5910651.3612840082</v>
      </c>
      <c r="S7" s="5">
        <f>POBd!S9+CORR_MIGND!S7</f>
        <v>5920749.9075156925</v>
      </c>
      <c r="T7" s="5">
        <f>POBd!T9+CORR_MIGND!T7</f>
        <v>5934005.4537473768</v>
      </c>
      <c r="U7" s="5">
        <f>POBd!U9+CORR_MIGND!U7</f>
        <v>5942981.9999790611</v>
      </c>
      <c r="V7" s="5">
        <f>POBd!V9+CORR_MIGND!V7</f>
        <v>5938238.5462107453</v>
      </c>
      <c r="W7" s="5">
        <f>POBd!W9+CORR_MIGND!W7</f>
        <v>5928255.0924424296</v>
      </c>
      <c r="X7" s="5">
        <f>POBd!X9+CORR_MIGND!X7</f>
        <v>5945785.43999412</v>
      </c>
      <c r="Y7" s="5">
        <f>POBd!Y9+CORR_MIGND!Y7</f>
        <v>5995817.5702078184</v>
      </c>
      <c r="Z7" s="5">
        <f>POBd!Z9+CORR_MIGND!Z7</f>
        <v>6044087.0127375154</v>
      </c>
      <c r="AA7" s="5">
        <f>POBd!AA9+CORR_MIGND!AA7</f>
        <v>6090755.3518952122</v>
      </c>
      <c r="AB7" s="5">
        <f>POBd!AB9+CORR_MIGND!AB7</f>
        <v>6137729.37003191</v>
      </c>
      <c r="AC7" s="5">
        <f>POBd!AC9+CORR_MIGND!AC7</f>
        <v>6182560.9334366079</v>
      </c>
      <c r="AD7" s="5">
        <f>POBd!AD9+CORR_MIGND!AD7</f>
        <v>6229711.3034593053</v>
      </c>
      <c r="AE7" s="5">
        <f>POBd!AE9+CORR_MIGND!AE7</f>
        <v>6275031.4126120033</v>
      </c>
      <c r="AF7" s="5">
        <f>POBd!AF9+CORR_MIGND!AF7</f>
        <v>6316229.5971087003</v>
      </c>
      <c r="AG7" s="5">
        <f>POBd!AG9+CORR_MIGND!AG7</f>
        <v>6353654.261145398</v>
      </c>
      <c r="AH7" s="5">
        <f>POBd!AH9+CORR_MIGND!AH7</f>
        <v>6403376.4196747867</v>
      </c>
      <c r="AI7" s="5">
        <f>POBd!AI9+CORR_MIGND!AI7</f>
        <v>6471206.7348915571</v>
      </c>
      <c r="AJ7" s="5">
        <f>POBd!AJ9+CORR_MIGND!AJ7</f>
        <v>6531611.807632328</v>
      </c>
      <c r="AK7" s="5">
        <f>POBd!AK9+CORR_MIGND!AK7</f>
        <v>6593138.106134099</v>
      </c>
      <c r="AL7" s="5">
        <f>POBd!AL9+CORR_MIGND!AL7</f>
        <v>6647386.0682808701</v>
      </c>
      <c r="AM7" s="5">
        <f>POBd!AM9+CORR_MIGND!AM7</f>
        <v>6696053.8797226408</v>
      </c>
      <c r="AN7" s="5">
        <f>POBd!AN9+CORR_MIGND!AN7</f>
        <v>6745676.1813934119</v>
      </c>
      <c r="AO7" s="5">
        <f>POBd!AO9+CORR_MIGND!AO7</f>
        <v>6791132.7694981825</v>
      </c>
      <c r="AP7" s="5">
        <f>POBd!AP9+CORR_MIGND!AP7</f>
        <v>6832224.4818919534</v>
      </c>
      <c r="AQ7" s="5">
        <f>POBd!AQ9+CORR_MIGND!AQ7</f>
        <v>6871767.0072557237</v>
      </c>
      <c r="AR7" s="5">
        <f>POBd!AR9+CORR_MIGND!AR7</f>
        <v>6914040.4907646058</v>
      </c>
      <c r="AS7" s="5">
        <f>POBd!AS9+CORR_MIGND!AS7</f>
        <v>6964341.6467597103</v>
      </c>
      <c r="AT7" s="5">
        <f>POBd!AT9+CORR_MIGND!AT7</f>
        <v>7014006.1059208149</v>
      </c>
      <c r="AU7" s="5">
        <f>POBd!AU9+CORR_MIGND!AU7</f>
        <v>7059901.8653589198</v>
      </c>
      <c r="AV7" s="5">
        <f>POBd!AV9+CORR_MIGND!AV7</f>
        <v>7100979.4317540247</v>
      </c>
      <c r="AW7" s="5">
        <f>POBd!AW9+CORR_MIGND!AW7</f>
        <v>7138762.9716721298</v>
      </c>
      <c r="AX7" s="5">
        <f>POBd!AX9+CORR_MIGND!AX7</f>
        <v>7175896.4800542332</v>
      </c>
      <c r="AY7" s="5">
        <f>POBd!AY9+CORR_MIGND!AY7</f>
        <v>7211571.7755473377</v>
      </c>
      <c r="AZ7" s="5">
        <f>POBd!AZ9+CORR_MIGND!AZ7</f>
        <v>7243841.6695054425</v>
      </c>
      <c r="BA7" s="5">
        <f>POBd!BA9+CORR_MIGND!BA7</f>
        <v>7283382.0394015471</v>
      </c>
      <c r="BB7" s="5">
        <f>POBd!BB9+CORR_MIGND!BB7</f>
        <v>7325684.791112652</v>
      </c>
      <c r="BC7" s="5">
        <f>POBd!BC9+CORR_MIGND!BC7</f>
        <v>7423223.4907510532</v>
      </c>
      <c r="BD7" s="5">
        <f>POBd!BD9+CORR_MIGND!BD7</f>
        <v>7531725.2095791027</v>
      </c>
      <c r="BE7" s="5">
        <f>POBd!BE9+CORR_MIGND!BE7</f>
        <v>7638058.3546601525</v>
      </c>
      <c r="BF7" s="5">
        <f>POBd!BF9+CORR_MIGND!BF7</f>
        <v>7794008.8282862017</v>
      </c>
      <c r="BG7" s="5">
        <f>POBd!BG9+CORR_MIGND!BG7</f>
        <v>7915979.9558062516</v>
      </c>
      <c r="BH7" s="5">
        <f>POBd!BH9+CORR_MIGND!BH7</f>
        <v>8046364.9090143004</v>
      </c>
      <c r="BI7" s="5">
        <f>POBd!BI9+CORR_MIGND!BI7</f>
        <v>8163759.4952553501</v>
      </c>
      <c r="BJ7" s="5">
        <f>POBd!BJ9+CORR_MIGND!BJ7</f>
        <v>8241129.5381883997</v>
      </c>
      <c r="BK7" s="5">
        <f>POBd!BK9+CORR_MIGND!BK7</f>
        <v>8300697.7572283195</v>
      </c>
      <c r="BL7" s="5">
        <f>POBd!BL9+CORR_MIGND!BL7</f>
        <v>8351689.9748242395</v>
      </c>
      <c r="BM7" s="5">
        <f>POBd!BM9+CORR_MIGND!BM7</f>
        <v>8383135.4082230004</v>
      </c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</row>
    <row r="8" spans="2:77" x14ac:dyDescent="0.15">
      <c r="B8" s="4" t="s">
        <v>80</v>
      </c>
      <c r="C8" s="5">
        <f>POBd!C10+CORR_MIGND!C8</f>
        <v>1062921.5842638901</v>
      </c>
      <c r="D8" s="5">
        <f>POBd!D10+CORR_MIGND!D8</f>
        <v>1061136.0069471749</v>
      </c>
      <c r="E8" s="5">
        <f>POBd!E10+CORR_MIGND!E8</f>
        <v>1062244.7407041686</v>
      </c>
      <c r="F8" s="5">
        <f>POBd!F10+CORR_MIGND!F8</f>
        <v>1063489.5797152615</v>
      </c>
      <c r="G8" s="5">
        <f>POBd!G10+CORR_MIGND!G8</f>
        <v>1065316.4055355485</v>
      </c>
      <c r="H8" s="5">
        <f>POBd!H10+CORR_MIGND!H8</f>
        <v>1067309.5972515489</v>
      </c>
      <c r="I8" s="5">
        <f>POBd!I10+CORR_MIGND!I8</f>
        <v>1068657.3104417897</v>
      </c>
      <c r="J8" s="5">
        <f>POBd!J10+CORR_MIGND!J8</f>
        <v>1070778.6169940974</v>
      </c>
      <c r="K8" s="5">
        <f>POBd!K10+CORR_MIGND!K8</f>
        <v>1073395.0481077535</v>
      </c>
      <c r="L8" s="5">
        <f>POBd!L10+CORR_MIGND!L8</f>
        <v>1076225.5559494558</v>
      </c>
      <c r="M8" s="5">
        <f>POBd!M10+CORR_MIGND!M8</f>
        <v>1079658.085771373</v>
      </c>
      <c r="N8" s="5">
        <f>POBd!N10+CORR_MIGND!N8</f>
        <v>1083403.9082151775</v>
      </c>
      <c r="O8" s="5">
        <f>POBd!O10+CORR_MIGND!O8</f>
        <v>1087305.6353010114</v>
      </c>
      <c r="P8" s="5">
        <f>POBd!P10+CORR_MIGND!P8</f>
        <v>1091690.3623868451</v>
      </c>
      <c r="Q8" s="5">
        <f>POBd!Q10+CORR_MIGND!Q8</f>
        <v>1097305.0894726787</v>
      </c>
      <c r="R8" s="5">
        <f>POBd!R10+CORR_MIGND!R8</f>
        <v>1103896.8165585124</v>
      </c>
      <c r="S8" s="5">
        <f>POBd!S10+CORR_MIGND!S8</f>
        <v>1111135.5436443461</v>
      </c>
      <c r="T8" s="5">
        <f>POBd!T10+CORR_MIGND!T8</f>
        <v>1119240.27073018</v>
      </c>
      <c r="U8" s="5">
        <f>POBd!U10+CORR_MIGND!U8</f>
        <v>1126808.9978160136</v>
      </c>
      <c r="V8" s="5">
        <f>POBd!V10+CORR_MIGND!V8</f>
        <v>1132023.7249018473</v>
      </c>
      <c r="W8" s="5">
        <f>POBd!W10+CORR_MIGND!W8</f>
        <v>1136479.451987681</v>
      </c>
      <c r="X8" s="5">
        <f>POBd!X10+CORR_MIGND!X8</f>
        <v>1141062.1390149056</v>
      </c>
      <c r="Y8" s="5">
        <f>POBd!Y10+CORR_MIGND!Y8</f>
        <v>1146231.3598905208</v>
      </c>
      <c r="Z8" s="5">
        <f>POBd!Z10+CORR_MIGND!Z8</f>
        <v>1151043.1989261361</v>
      </c>
      <c r="AA8" s="5">
        <f>POBd!AA10+CORR_MIGND!AA8</f>
        <v>1156262.2929097512</v>
      </c>
      <c r="AB8" s="5">
        <f>POBd!AB10+CORR_MIGND!AB8</f>
        <v>1161179.0768153667</v>
      </c>
      <c r="AC8" s="5">
        <f>POBd!AC10+CORR_MIGND!AC8</f>
        <v>1165747.8793529819</v>
      </c>
      <c r="AD8" s="5">
        <f>POBd!AD10+CORR_MIGND!AD8</f>
        <v>1170939.7899905972</v>
      </c>
      <c r="AE8" s="5">
        <f>POBd!AE10+CORR_MIGND!AE8</f>
        <v>1175355.9263402126</v>
      </c>
      <c r="AF8" s="5">
        <f>POBd!AF10+CORR_MIGND!AF8</f>
        <v>1178741.3688158276</v>
      </c>
      <c r="AG8" s="5">
        <f>POBd!AG10+CORR_MIGND!AG8</f>
        <v>1181921.5665364431</v>
      </c>
      <c r="AH8" s="5">
        <f>POBd!AH10+CORR_MIGND!AH8</f>
        <v>1184223.9467393223</v>
      </c>
      <c r="AI8" s="5">
        <f>POBd!AI10+CORR_MIGND!AI8</f>
        <v>1186498.4727387296</v>
      </c>
      <c r="AJ8" s="5">
        <f>POBd!AJ10+CORR_MIGND!AJ8</f>
        <v>1186819.8142871368</v>
      </c>
      <c r="AK8" s="5">
        <f>POBd!AK10+CORR_MIGND!AK8</f>
        <v>1186643.1977195442</v>
      </c>
      <c r="AL8" s="5">
        <f>POBd!AL10+CORR_MIGND!AL8</f>
        <v>1185908.8719119511</v>
      </c>
      <c r="AM8" s="5">
        <f>POBd!AM10+CORR_MIGND!AM8</f>
        <v>1183661.4257653586</v>
      </c>
      <c r="AN8" s="5">
        <f>POBd!AN10+CORR_MIGND!AN8</f>
        <v>1182239.6103597658</v>
      </c>
      <c r="AO8" s="5">
        <f>POBd!AO10+CORR_MIGND!AO8</f>
        <v>1179893.8642271732</v>
      </c>
      <c r="AP8" s="5">
        <f>POBd!AP10+CORR_MIGND!AP8</f>
        <v>1176617.3612025802</v>
      </c>
      <c r="AQ8" s="5">
        <f>POBd!AQ10+CORR_MIGND!AQ8</f>
        <v>1173020.5455079875</v>
      </c>
      <c r="AR8" s="5">
        <f>POBd!AR10+CORR_MIGND!AR8</f>
        <v>1171354.6937640193</v>
      </c>
      <c r="AS8" s="5">
        <f>POBd!AS10+CORR_MIGND!AS8</f>
        <v>1174894.3640352997</v>
      </c>
      <c r="AT8" s="5">
        <f>POBd!AT10+CORR_MIGND!AT8</f>
        <v>1178347.1667035804</v>
      </c>
      <c r="AU8" s="5">
        <f>POBd!AU10+CORR_MIGND!AU8</f>
        <v>1181648.5904038609</v>
      </c>
      <c r="AV8" s="5">
        <f>POBd!AV10+CORR_MIGND!AV8</f>
        <v>1183971.4308181417</v>
      </c>
      <c r="AW8" s="5">
        <f>POBd!AW10+CORR_MIGND!AW8</f>
        <v>1186341.4830774223</v>
      </c>
      <c r="AX8" s="5">
        <f>POBd!AX10+CORR_MIGND!AX8</f>
        <v>1188496.0978967028</v>
      </c>
      <c r="AY8" s="5">
        <f>POBd!AY10+CORR_MIGND!AY8</f>
        <v>1190668.6392579835</v>
      </c>
      <c r="AZ8" s="5">
        <f>POBd!AZ10+CORR_MIGND!AZ8</f>
        <v>1192355.188287264</v>
      </c>
      <c r="BA8" s="5">
        <f>POBd!BA10+CORR_MIGND!BA8</f>
        <v>1194989.5394515446</v>
      </c>
      <c r="BB8" s="5">
        <f>POBd!BB10+CORR_MIGND!BB8</f>
        <v>1198790.7633498251</v>
      </c>
      <c r="BC8" s="5">
        <f>POBd!BC10+CORR_MIGND!BC8</f>
        <v>1213916.5925433731</v>
      </c>
      <c r="BD8" s="5">
        <f>POBd!BD10+CORR_MIGND!BD8</f>
        <v>1228160.2390035545</v>
      </c>
      <c r="BE8" s="5">
        <f>POBd!BE10+CORR_MIGND!BE8</f>
        <v>1241718.7837557357</v>
      </c>
      <c r="BF8" s="5">
        <f>POBd!BF10+CORR_MIGND!BF8</f>
        <v>1261468.3954919174</v>
      </c>
      <c r="BG8" s="5">
        <f>POBd!BG10+CORR_MIGND!BG8</f>
        <v>1281039.8252080989</v>
      </c>
      <c r="BH8" s="5">
        <f>POBd!BH10+CORR_MIGND!BH8</f>
        <v>1307892.93920428</v>
      </c>
      <c r="BI8" s="5">
        <f>POBd!BI10+CORR_MIGND!BI8</f>
        <v>1335322.4937734618</v>
      </c>
      <c r="BJ8" s="5">
        <f>POBd!BJ10+CORR_MIGND!BJ8</f>
        <v>1343852.3125416432</v>
      </c>
      <c r="BK8" s="5">
        <f>POBd!BK10+CORR_MIGND!BK8</f>
        <v>1343420.6930989083</v>
      </c>
      <c r="BL8" s="5">
        <f>POBd!BL10+CORR_MIGND!BL8</f>
        <v>1344267.8993171735</v>
      </c>
      <c r="BM8" s="5">
        <f>POBd!BM10+CORR_MIGND!BM8</f>
        <v>1340729.6674919999</v>
      </c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</row>
    <row r="9" spans="2:77" x14ac:dyDescent="0.15">
      <c r="B9" s="4" t="s">
        <v>81</v>
      </c>
      <c r="C9" s="5">
        <f>POBd!C11+CORR_MIGND!C9</f>
        <v>887729.12331434223</v>
      </c>
      <c r="D9" s="5">
        <f>POBd!D11+CORR_MIGND!D9</f>
        <v>889847.84068990848</v>
      </c>
      <c r="E9" s="5">
        <f>POBd!E11+CORR_MIGND!E9</f>
        <v>897569.6662169639</v>
      </c>
      <c r="F9" s="5">
        <f>POBd!F11+CORR_MIGND!F9</f>
        <v>906614.02522381779</v>
      </c>
      <c r="G9" s="5">
        <f>POBd!G11+CORR_MIGND!G9</f>
        <v>916961.92392505554</v>
      </c>
      <c r="H9" s="5">
        <f>POBd!H11+CORR_MIGND!H9</f>
        <v>926668.41073374718</v>
      </c>
      <c r="I9" s="5">
        <f>POBd!I11+CORR_MIGND!I9</f>
        <v>936766.78476889082</v>
      </c>
      <c r="J9" s="5">
        <f>POBd!J11+CORR_MIGND!J9</f>
        <v>948520.83270669985</v>
      </c>
      <c r="K9" s="5">
        <f>POBd!K11+CORR_MIGND!K9</f>
        <v>960951.09002158267</v>
      </c>
      <c r="L9" s="5">
        <f>POBd!L11+CORR_MIGND!L9</f>
        <v>973812.3995502399</v>
      </c>
      <c r="M9" s="5">
        <f>POBd!M11+CORR_MIGND!M9</f>
        <v>987622.99803062726</v>
      </c>
      <c r="N9" s="5">
        <f>POBd!N11+CORR_MIGND!N9</f>
        <v>997165.90500267583</v>
      </c>
      <c r="O9" s="5">
        <f>POBd!O11+CORR_MIGND!O9</f>
        <v>1001604.1645065224</v>
      </c>
      <c r="P9" s="5">
        <f>POBd!P11+CORR_MIGND!P9</f>
        <v>1006213.424010369</v>
      </c>
      <c r="Q9" s="5">
        <f>POBd!Q11+CORR_MIGND!Q9</f>
        <v>1011681.6835142155</v>
      </c>
      <c r="R9" s="5">
        <f>POBd!R11+CORR_MIGND!R9</f>
        <v>1017771.943018062</v>
      </c>
      <c r="S9" s="5">
        <f>POBd!S11+CORR_MIGND!S9</f>
        <v>1024187.2025219087</v>
      </c>
      <c r="T9" s="5">
        <f>POBd!T11+CORR_MIGND!T9</f>
        <v>1031131.4620257552</v>
      </c>
      <c r="U9" s="5">
        <f>POBd!U11+CORR_MIGND!U9</f>
        <v>1037322.7215296018</v>
      </c>
      <c r="V9" s="5">
        <f>POBd!V11+CORR_MIGND!V9</f>
        <v>1041096.9810334484</v>
      </c>
      <c r="W9" s="5">
        <f>POBd!W11+CORR_MIGND!W9</f>
        <v>1043915.2405372949</v>
      </c>
      <c r="X9" s="5">
        <f>POBd!X11+CORR_MIGND!X9</f>
        <v>1049386.9633061693</v>
      </c>
      <c r="Y9" s="5">
        <f>POBd!Y11+CORR_MIGND!Y9</f>
        <v>1058546.782997071</v>
      </c>
      <c r="Z9" s="5">
        <f>POBd!Z11+CORR_MIGND!Z9</f>
        <v>1067185.0140319732</v>
      </c>
      <c r="AA9" s="5">
        <f>POBd!AA11+CORR_MIGND!AA9</f>
        <v>1075866.0612708749</v>
      </c>
      <c r="AB9" s="5">
        <f>POBd!AB11+CORR_MIGND!AB9</f>
        <v>1084521.1738907772</v>
      </c>
      <c r="AC9" s="5">
        <f>POBd!AC11+CORR_MIGND!AC9</f>
        <v>1093207.438186679</v>
      </c>
      <c r="AD9" s="5">
        <f>POBd!AD11+CORR_MIGND!AD9</f>
        <v>1101883.782815581</v>
      </c>
      <c r="AE9" s="5">
        <f>POBd!AE11+CORR_MIGND!AE9</f>
        <v>1109572.5476584828</v>
      </c>
      <c r="AF9" s="5">
        <f>POBd!AF11+CORR_MIGND!AF9</f>
        <v>1116888.0272463849</v>
      </c>
      <c r="AG9" s="5">
        <f>POBd!AG11+CORR_MIGND!AG9</f>
        <v>1123620.2981952869</v>
      </c>
      <c r="AH9" s="5">
        <f>POBd!AH11+CORR_MIGND!AH9</f>
        <v>1127567.5094683336</v>
      </c>
      <c r="AI9" s="5">
        <f>POBd!AI11+CORR_MIGND!AI9</f>
        <v>1127206.5177506702</v>
      </c>
      <c r="AJ9" s="5">
        <f>POBd!AJ11+CORR_MIGND!AJ9</f>
        <v>1125401.7683330067</v>
      </c>
      <c r="AK9" s="5">
        <f>POBd!AK11+CORR_MIGND!AK9</f>
        <v>1123075.3601583429</v>
      </c>
      <c r="AL9" s="5">
        <f>POBd!AL11+CORR_MIGND!AL9</f>
        <v>1119957.2781236793</v>
      </c>
      <c r="AM9" s="5">
        <f>POBd!AM11+CORR_MIGND!AM9</f>
        <v>1115663.9278850157</v>
      </c>
      <c r="AN9" s="5">
        <f>POBd!AN11+CORR_MIGND!AN9</f>
        <v>1111392.0389923521</v>
      </c>
      <c r="AO9" s="5">
        <f>POBd!AO11+CORR_MIGND!AO9</f>
        <v>1105653.8621376886</v>
      </c>
      <c r="AP9" s="5">
        <f>POBd!AP11+CORR_MIGND!AP9</f>
        <v>1098767.106240025</v>
      </c>
      <c r="AQ9" s="5">
        <f>POBd!AQ11+CORR_MIGND!AQ9</f>
        <v>1091294.9714813612</v>
      </c>
      <c r="AR9" s="5">
        <f>POBd!AR11+CORR_MIGND!AR9</f>
        <v>1085532.089621115</v>
      </c>
      <c r="AS9" s="5">
        <f>POBd!AS11+CORR_MIGND!AS9</f>
        <v>1084408.0954957039</v>
      </c>
      <c r="AT9" s="5">
        <f>POBd!AT11+CORR_MIGND!AT9</f>
        <v>1083353.1870752922</v>
      </c>
      <c r="AU9" s="5">
        <f>POBd!AU11+CORR_MIGND!AU9</f>
        <v>1081244.022131881</v>
      </c>
      <c r="AV9" s="5">
        <f>POBd!AV11+CORR_MIGND!AV9</f>
        <v>1078910.8473284699</v>
      </c>
      <c r="AW9" s="5">
        <f>POBd!AW11+CORR_MIGND!AW9</f>
        <v>1076223.6857670583</v>
      </c>
      <c r="AX9" s="5">
        <f>POBd!AX11+CORR_MIGND!AX9</f>
        <v>1073338.2296226472</v>
      </c>
      <c r="AY9" s="5">
        <f>POBd!AY11+CORR_MIGND!AY9</f>
        <v>1070554.0478412358</v>
      </c>
      <c r="AZ9" s="5">
        <f>POBd!AZ11+CORR_MIGND!AZ9</f>
        <v>1067057.8097938246</v>
      </c>
      <c r="BA9" s="5">
        <f>POBd!BA11+CORR_MIGND!BA9</f>
        <v>1064066.689391413</v>
      </c>
      <c r="BB9" s="5">
        <f>POBd!BB11+CORR_MIGND!BB9</f>
        <v>1062279.3689900017</v>
      </c>
      <c r="BC9" s="5">
        <f>POBd!BC11+CORR_MIGND!BC9</f>
        <v>1061003.4753963528</v>
      </c>
      <c r="BD9" s="5">
        <f>POBd!BD11+CORR_MIGND!BD9</f>
        <v>1061218.2360675852</v>
      </c>
      <c r="BE9" s="5">
        <f>POBd!BE11+CORR_MIGND!BE9</f>
        <v>1061290.5043308174</v>
      </c>
      <c r="BF9" s="5">
        <f>POBd!BF11+CORR_MIGND!BF9</f>
        <v>1061825.7596340496</v>
      </c>
      <c r="BG9" s="5">
        <f>POBd!BG11+CORR_MIGND!BG9</f>
        <v>1063190.5581422818</v>
      </c>
      <c r="BH9" s="5">
        <f>POBd!BH11+CORR_MIGND!BH9</f>
        <v>1067558.379611514</v>
      </c>
      <c r="BI9" s="5">
        <f>POBd!BI11+CORR_MIGND!BI9</f>
        <v>1073652.8125897462</v>
      </c>
      <c r="BJ9" s="5">
        <f>POBd!BJ11+CORR_MIGND!BJ9</f>
        <v>1076186.2288929787</v>
      </c>
      <c r="BK9" s="5">
        <f>POBd!BK11+CORR_MIGND!BK9</f>
        <v>1076005.0776077574</v>
      </c>
      <c r="BL9" s="5">
        <f>POBd!BL11+CORR_MIGND!BL9</f>
        <v>1075037.5448375361</v>
      </c>
      <c r="BM9" s="5">
        <f>POBd!BM11+CORR_MIGND!BM9</f>
        <v>1070686.095549</v>
      </c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</row>
    <row r="10" spans="2:77" x14ac:dyDescent="0.15">
      <c r="B10" s="4" t="s">
        <v>82</v>
      </c>
      <c r="C10" s="5">
        <f>POBd!C12+CORR_MIGND!C10</f>
        <v>417507.94414172799</v>
      </c>
      <c r="D10" s="5">
        <f>POBd!D12+CORR_MIGND!D10</f>
        <v>417737.13411019283</v>
      </c>
      <c r="E10" s="5">
        <f>POBd!E12+CORR_MIGND!E10</f>
        <v>419480.24984344369</v>
      </c>
      <c r="F10" s="5">
        <f>POBd!F12+CORR_MIGND!F10</f>
        <v>421440.03975410626</v>
      </c>
      <c r="G10" s="5">
        <f>POBd!G12+CORR_MIGND!G10</f>
        <v>423710.75869612867</v>
      </c>
      <c r="H10" s="5">
        <f>POBd!H12+CORR_MIGND!H10</f>
        <v>426306.17738759151</v>
      </c>
      <c r="I10" s="5">
        <f>POBd!I12+CORR_MIGND!I10</f>
        <v>428112.65604650776</v>
      </c>
      <c r="J10" s="5">
        <f>POBd!J12+CORR_MIGND!J10</f>
        <v>430747.67019037349</v>
      </c>
      <c r="K10" s="5">
        <f>POBd!K12+CORR_MIGND!K10</f>
        <v>433721.17114713864</v>
      </c>
      <c r="L10" s="5">
        <f>POBd!L12+CORR_MIGND!L10</f>
        <v>437055.18647631496</v>
      </c>
      <c r="M10" s="5">
        <f>POBd!M12+CORR_MIGND!M10</f>
        <v>440796.150415426</v>
      </c>
      <c r="N10" s="5">
        <f>POBd!N12+CORR_MIGND!N10</f>
        <v>447175.6342802688</v>
      </c>
      <c r="O10" s="5">
        <f>POBd!O12+CORR_MIGND!O10</f>
        <v>455956.26232956827</v>
      </c>
      <c r="P10" s="5">
        <f>POBd!P12+CORR_MIGND!P10</f>
        <v>464953.8903788678</v>
      </c>
      <c r="Q10" s="5">
        <f>POBd!Q12+CORR_MIGND!Q10</f>
        <v>474494.51842816727</v>
      </c>
      <c r="R10" s="5">
        <f>POBd!R12+CORR_MIGND!R10</f>
        <v>484486.1464774668</v>
      </c>
      <c r="S10" s="5">
        <f>POBd!S12+CORR_MIGND!S10</f>
        <v>494799.77452676633</v>
      </c>
      <c r="T10" s="5">
        <f>POBd!T12+CORR_MIGND!T10</f>
        <v>505541.4025760658</v>
      </c>
      <c r="U10" s="5">
        <f>POBd!U12+CORR_MIGND!U10</f>
        <v>516099.03062536533</v>
      </c>
      <c r="V10" s="5">
        <f>POBd!V12+CORR_MIGND!V10</f>
        <v>525634.6586746648</v>
      </c>
      <c r="W10" s="5">
        <f>POBd!W12+CORR_MIGND!W10</f>
        <v>534837.28672396427</v>
      </c>
      <c r="X10" s="5">
        <f>POBd!X12+CORR_MIGND!X10</f>
        <v>546235.54598887323</v>
      </c>
      <c r="Y10" s="5">
        <f>POBd!Y12+CORR_MIGND!Y10</f>
        <v>560185.97226139135</v>
      </c>
      <c r="Z10" s="5">
        <f>POBd!Z12+CORR_MIGND!Z10</f>
        <v>574859.39974290947</v>
      </c>
      <c r="AA10" s="5">
        <f>POBd!AA12+CORR_MIGND!AA10</f>
        <v>589368.61574142764</v>
      </c>
      <c r="AB10" s="5">
        <f>POBd!AB12+CORR_MIGND!AB10</f>
        <v>603548.94074094575</v>
      </c>
      <c r="AC10" s="5">
        <f>POBd!AC12+CORR_MIGND!AC10</f>
        <v>617085.93251046399</v>
      </c>
      <c r="AD10" s="5">
        <f>POBd!AD12+CORR_MIGND!AD10</f>
        <v>630566.5926839821</v>
      </c>
      <c r="AE10" s="5">
        <f>POBd!AE12+CORR_MIGND!AE10</f>
        <v>643627.69174950023</v>
      </c>
      <c r="AF10" s="5">
        <f>POBd!AF12+CORR_MIGND!AF10</f>
        <v>656475.79078501835</v>
      </c>
      <c r="AG10" s="5">
        <f>POBd!AG12+CORR_MIGND!AG10</f>
        <v>669006.33488753648</v>
      </c>
      <c r="AH10" s="5">
        <f>POBd!AH12+CORR_MIGND!AH10</f>
        <v>680132.97949680511</v>
      </c>
      <c r="AI10" s="5">
        <f>POBd!AI12+CORR_MIGND!AI10</f>
        <v>687099.25534457481</v>
      </c>
      <c r="AJ10" s="5">
        <f>POBd!AJ12+CORR_MIGND!AJ10</f>
        <v>692709.50337334431</v>
      </c>
      <c r="AK10" s="5">
        <f>POBd!AK12+CORR_MIGND!AK10</f>
        <v>698462.00610611401</v>
      </c>
      <c r="AL10" s="5">
        <f>POBd!AL12+CORR_MIGND!AL10</f>
        <v>704233.39446588361</v>
      </c>
      <c r="AM10" s="5">
        <f>POBd!AM12+CORR_MIGND!AM10</f>
        <v>709274.5897596532</v>
      </c>
      <c r="AN10" s="5">
        <f>POBd!AN12+CORR_MIGND!AN10</f>
        <v>714595.82544742269</v>
      </c>
      <c r="AO10" s="5">
        <f>POBd!AO12+CORR_MIGND!AO10</f>
        <v>719702.9705211923</v>
      </c>
      <c r="AP10" s="5">
        <f>POBd!AP12+CORR_MIGND!AP10</f>
        <v>724479.18147896195</v>
      </c>
      <c r="AQ10" s="5">
        <f>POBd!AQ12+CORR_MIGND!AQ10</f>
        <v>728435.38932673156</v>
      </c>
      <c r="AR10" s="5">
        <f>POBd!AR12+CORR_MIGND!AR10</f>
        <v>734439.11622733017</v>
      </c>
      <c r="AS10" s="5">
        <f>POBd!AS12+CORR_MIGND!AS10</f>
        <v>746269.55344458658</v>
      </c>
      <c r="AT10" s="5">
        <f>POBd!AT12+CORR_MIGND!AT10</f>
        <v>757760.10067284293</v>
      </c>
      <c r="AU10" s="5">
        <f>POBd!AU12+CORR_MIGND!AU10</f>
        <v>768905.99916309933</v>
      </c>
      <c r="AV10" s="5">
        <f>POBd!AV12+CORR_MIGND!AV10</f>
        <v>779964.15089935577</v>
      </c>
      <c r="AW10" s="5">
        <f>POBd!AW12+CORR_MIGND!AW10</f>
        <v>790918.19113661232</v>
      </c>
      <c r="AX10" s="5">
        <f>POBd!AX12+CORR_MIGND!AX10</f>
        <v>802299.52693986869</v>
      </c>
      <c r="AY10" s="5">
        <f>POBd!AY12+CORR_MIGND!AY10</f>
        <v>814042.06514112512</v>
      </c>
      <c r="AZ10" s="5">
        <f>POBd!AZ12+CORR_MIGND!AZ10</f>
        <v>825464.08160338155</v>
      </c>
      <c r="BA10" s="5">
        <f>POBd!BA12+CORR_MIGND!BA10</f>
        <v>837554.09806663787</v>
      </c>
      <c r="BB10" s="5">
        <f>POBd!BB12+CORR_MIGND!BB10</f>
        <v>850275.11452889431</v>
      </c>
      <c r="BC10" s="5">
        <f>POBd!BC12+CORR_MIGND!BC10</f>
        <v>878243.51214591484</v>
      </c>
      <c r="BD10" s="5">
        <f>POBd!BD12+CORR_MIGND!BD10</f>
        <v>909373.524201817</v>
      </c>
      <c r="BE10" s="5">
        <f>POBd!BE12+CORR_MIGND!BE10</f>
        <v>933288.7149227194</v>
      </c>
      <c r="BF10" s="5">
        <f>POBd!BF12+CORR_MIGND!BF10</f>
        <v>962491.95233162178</v>
      </c>
      <c r="BG10" s="5">
        <f>POBd!BG12+CORR_MIGND!BG10</f>
        <v>993658.32508152409</v>
      </c>
      <c r="BH10" s="5">
        <f>POBd!BH12+CORR_MIGND!BH10</f>
        <v>1030245.6675704264</v>
      </c>
      <c r="BI10" s="5">
        <f>POBd!BI12+CORR_MIGND!BI10</f>
        <v>1061043.5948763289</v>
      </c>
      <c r="BJ10" s="5">
        <f>POBd!BJ12+CORR_MIGND!BJ10</f>
        <v>1080231.8364882311</v>
      </c>
      <c r="BK10" s="5">
        <f>POBd!BK12+CORR_MIGND!BK10</f>
        <v>1089071.721835352</v>
      </c>
      <c r="BL10" s="5">
        <f>POBd!BL12+CORR_MIGND!BL10</f>
        <v>1096140.7543894725</v>
      </c>
      <c r="BM10" s="5">
        <f>POBd!BM12+CORR_MIGND!BM10</f>
        <v>1104322.2035010001</v>
      </c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</row>
    <row r="11" spans="2:77" x14ac:dyDescent="0.15">
      <c r="B11" s="4" t="s">
        <v>83</v>
      </c>
      <c r="C11" s="5">
        <f>POBd!C13+CORR_MIGND!C11</f>
        <v>785143.32494049612</v>
      </c>
      <c r="D11" s="5">
        <f>POBd!D13+CORR_MIGND!D11</f>
        <v>791461.04697564966</v>
      </c>
      <c r="E11" s="5">
        <f>POBd!E13+CORR_MIGND!E11</f>
        <v>803800.81267532287</v>
      </c>
      <c r="F11" s="5">
        <f>POBd!F13+CORR_MIGND!F11</f>
        <v>817436.70179892203</v>
      </c>
      <c r="G11" s="5">
        <f>POBd!G13+CORR_MIGND!G11</f>
        <v>830216.66372365318</v>
      </c>
      <c r="H11" s="5">
        <f>POBd!H13+CORR_MIGND!H11</f>
        <v>844238.30398234422</v>
      </c>
      <c r="I11" s="5">
        <f>POBd!I13+CORR_MIGND!I11</f>
        <v>858553.68652834347</v>
      </c>
      <c r="J11" s="5">
        <f>POBd!J13+CORR_MIGND!J11</f>
        <v>872030.24976504105</v>
      </c>
      <c r="K11" s="5">
        <f>POBd!K13+CORR_MIGND!K11</f>
        <v>885242.80443997064</v>
      </c>
      <c r="L11" s="5">
        <f>POBd!L13+CORR_MIGND!L11</f>
        <v>900999.12022460997</v>
      </c>
      <c r="M11" s="5">
        <f>POBd!M13+CORR_MIGND!M11</f>
        <v>919423.8674144157</v>
      </c>
      <c r="N11" s="5">
        <f>POBd!N13+CORR_MIGND!N11</f>
        <v>937181.35985909018</v>
      </c>
      <c r="O11" s="5">
        <f>POBd!O13+CORR_MIGND!O11</f>
        <v>952270.43641143106</v>
      </c>
      <c r="P11" s="5">
        <f>POBd!P13+CORR_MIGND!P11</f>
        <v>967723.51296377194</v>
      </c>
      <c r="Q11" s="5">
        <f>POBd!Q13+CORR_MIGND!Q11</f>
        <v>984238.5895161127</v>
      </c>
      <c r="R11" s="5">
        <f>POBd!R13+CORR_MIGND!R11</f>
        <v>1001606.6660684536</v>
      </c>
      <c r="S11" s="5">
        <f>POBd!S13+CORR_MIGND!S11</f>
        <v>1019542.7426207945</v>
      </c>
      <c r="T11" s="5">
        <f>POBd!T13+CORR_MIGND!T11</f>
        <v>1038269.8191731352</v>
      </c>
      <c r="U11" s="5">
        <f>POBd!U13+CORR_MIGND!U11</f>
        <v>1056467.8957254761</v>
      </c>
      <c r="V11" s="5">
        <f>POBd!V13+CORR_MIGND!V11</f>
        <v>1072368.9722778169</v>
      </c>
      <c r="W11" s="5">
        <f>POBd!W13+CORR_MIGND!W11</f>
        <v>1087448.0488301578</v>
      </c>
      <c r="X11" s="5">
        <f>POBd!X13+CORR_MIGND!X11</f>
        <v>1108814.1576796512</v>
      </c>
      <c r="Y11" s="5">
        <f>POBd!Y13+CORR_MIGND!Y11</f>
        <v>1138042.4884762974</v>
      </c>
      <c r="Z11" s="5">
        <f>POBd!Z13+CORR_MIGND!Z11</f>
        <v>1167010.6213329437</v>
      </c>
      <c r="AA11" s="5">
        <f>POBd!AA13+CORR_MIGND!AA11</f>
        <v>1196361.1520215897</v>
      </c>
      <c r="AB11" s="5">
        <f>POBd!AB13+CORR_MIGND!AB11</f>
        <v>1224202.5089862358</v>
      </c>
      <c r="AC11" s="5">
        <f>POBd!AC13+CORR_MIGND!AC11</f>
        <v>1251195.1188408819</v>
      </c>
      <c r="AD11" s="5">
        <f>POBd!AD13+CORR_MIGND!AD11</f>
        <v>1277397.3894715281</v>
      </c>
      <c r="AE11" s="5">
        <f>POBd!AE13+CORR_MIGND!AE11</f>
        <v>1303024.1389471742</v>
      </c>
      <c r="AF11" s="5">
        <f>POBd!AF13+CORR_MIGND!AF11</f>
        <v>1327459.6009958205</v>
      </c>
      <c r="AG11" s="5">
        <f>POBd!AG13+CORR_MIGND!AG11</f>
        <v>1351446.0729344666</v>
      </c>
      <c r="AH11" s="5">
        <f>POBd!AH13+CORR_MIGND!AH11</f>
        <v>1373432.2392966135</v>
      </c>
      <c r="AI11" s="5">
        <f>POBd!AI13+CORR_MIGND!AI11</f>
        <v>1389095.330478762</v>
      </c>
      <c r="AJ11" s="5">
        <f>POBd!AJ13+CORR_MIGND!AJ11</f>
        <v>1402736.1654609106</v>
      </c>
      <c r="AK11" s="5">
        <f>POBd!AK13+CORR_MIGND!AK11</f>
        <v>1416078.1149580593</v>
      </c>
      <c r="AL11" s="5">
        <f>POBd!AL13+CORR_MIGND!AL11</f>
        <v>1427682.7921202078</v>
      </c>
      <c r="AM11" s="5">
        <f>POBd!AM13+CORR_MIGND!AM11</f>
        <v>1438866.2826223564</v>
      </c>
      <c r="AN11" s="5">
        <f>POBd!AN13+CORR_MIGND!AN11</f>
        <v>1450244.7610685048</v>
      </c>
      <c r="AO11" s="5">
        <f>POBd!AO13+CORR_MIGND!AO11</f>
        <v>1460318.3041316534</v>
      </c>
      <c r="AP11" s="5">
        <f>POBd!AP13+CORR_MIGND!AP11</f>
        <v>1470391.5501038022</v>
      </c>
      <c r="AQ11" s="5">
        <f>POBd!AQ13+CORR_MIGND!AQ11</f>
        <v>1479537.1793389507</v>
      </c>
      <c r="AR11" s="5">
        <f>POBd!AR13+CORR_MIGND!AR11</f>
        <v>1491779.5207317821</v>
      </c>
      <c r="AS11" s="5">
        <f>POBd!AS13+CORR_MIGND!AS11</f>
        <v>1512710.5657119791</v>
      </c>
      <c r="AT11" s="5">
        <f>POBd!AT13+CORR_MIGND!AT11</f>
        <v>1533319.9144971764</v>
      </c>
      <c r="AU11" s="5">
        <f>POBd!AU13+CORR_MIGND!AU11</f>
        <v>1553149.3925483737</v>
      </c>
      <c r="AV11" s="5">
        <f>POBd!AV13+CORR_MIGND!AV11</f>
        <v>1572813.5083785707</v>
      </c>
      <c r="AW11" s="5">
        <f>POBd!AW13+CORR_MIGND!AW11</f>
        <v>1592050.882046768</v>
      </c>
      <c r="AX11" s="5">
        <f>POBd!AX13+CORR_MIGND!AX11</f>
        <v>1611271.201527965</v>
      </c>
      <c r="AY11" s="5">
        <f>POBd!AY13+CORR_MIGND!AY11</f>
        <v>1630284.0382541623</v>
      </c>
      <c r="AZ11" s="5">
        <f>POBd!AZ13+CORR_MIGND!AZ11</f>
        <v>1649349.4632143597</v>
      </c>
      <c r="BA11" s="5">
        <f>POBd!BA13+CORR_MIGND!BA11</f>
        <v>1668946.5673175566</v>
      </c>
      <c r="BB11" s="5">
        <f>POBd!BB13+CORR_MIGND!BB11</f>
        <v>1689915.762329754</v>
      </c>
      <c r="BC11" s="5">
        <f>POBd!BC13+CORR_MIGND!BC11</f>
        <v>1733354.8885040721</v>
      </c>
      <c r="BD11" s="5">
        <f>POBd!BD13+CORR_MIGND!BD11</f>
        <v>1781710.4630704506</v>
      </c>
      <c r="BE11" s="5">
        <f>POBd!BE13+CORR_MIGND!BE11</f>
        <v>1828645.8079528292</v>
      </c>
      <c r="BF11" s="5">
        <f>POBd!BF13+CORR_MIGND!BF11</f>
        <v>1877731.4523802081</v>
      </c>
      <c r="BG11" s="5">
        <f>POBd!BG13+CORR_MIGND!BG11</f>
        <v>1922770.1683935865</v>
      </c>
      <c r="BH11" s="5">
        <f>POBd!BH13+CORR_MIGND!BH11</f>
        <v>1968449.7765479654</v>
      </c>
      <c r="BI11" s="5">
        <f>POBd!BI13+CORR_MIGND!BI11</f>
        <v>2010009.5883153437</v>
      </c>
      <c r="BJ11" s="5">
        <f>POBd!BJ13+CORR_MIGND!BJ11</f>
        <v>2033769.7963487224</v>
      </c>
      <c r="BK11" s="5">
        <f>POBd!BK13+CORR_MIGND!BK11</f>
        <v>2052856.6184521317</v>
      </c>
      <c r="BL11" s="5">
        <f>POBd!BL13+CORR_MIGND!BL11</f>
        <v>2073860.5146255414</v>
      </c>
      <c r="BM11" s="5">
        <f>POBd!BM13+CORR_MIGND!BM11</f>
        <v>2092826.467685</v>
      </c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</row>
    <row r="12" spans="2:77" x14ac:dyDescent="0.15">
      <c r="B12" s="4" t="s">
        <v>84</v>
      </c>
      <c r="C12" s="5">
        <f>POBd!C14+CORR_MIGND!C12</f>
        <v>401915.07001766079</v>
      </c>
      <c r="D12" s="5">
        <f>POBd!D14+CORR_MIGND!D12</f>
        <v>402467.77272050042</v>
      </c>
      <c r="E12" s="5">
        <f>POBd!E14+CORR_MIGND!E12</f>
        <v>404932.00858427992</v>
      </c>
      <c r="F12" s="5">
        <f>POBd!F14+CORR_MIGND!F12</f>
        <v>407550.59268719627</v>
      </c>
      <c r="G12" s="5">
        <f>POBd!G14+CORR_MIGND!G12</f>
        <v>410361.58372618142</v>
      </c>
      <c r="H12" s="5">
        <f>POBd!H14+CORR_MIGND!H12</f>
        <v>412747.87047074107</v>
      </c>
      <c r="I12" s="5">
        <f>POBd!I14+CORR_MIGND!I12</f>
        <v>415059.27268361597</v>
      </c>
      <c r="J12" s="5">
        <f>POBd!J14+CORR_MIGND!J12</f>
        <v>418283.43484871206</v>
      </c>
      <c r="K12" s="5">
        <f>POBd!K14+CORR_MIGND!K12</f>
        <v>421348.26268813037</v>
      </c>
      <c r="L12" s="5">
        <f>POBd!L14+CORR_MIGND!L12</f>
        <v>424645.16170496057</v>
      </c>
      <c r="M12" s="5">
        <f>POBd!M14+CORR_MIGND!M12</f>
        <v>427702.12749293644</v>
      </c>
      <c r="N12" s="5">
        <f>POBd!N14+CORR_MIGND!N12</f>
        <v>430730.7829714517</v>
      </c>
      <c r="O12" s="5">
        <f>POBd!O14+CORR_MIGND!O12</f>
        <v>434141.33079267439</v>
      </c>
      <c r="P12" s="5">
        <f>POBd!P14+CORR_MIGND!P12</f>
        <v>437642.87861389702</v>
      </c>
      <c r="Q12" s="5">
        <f>POBd!Q14+CORR_MIGND!Q12</f>
        <v>441532.42643511971</v>
      </c>
      <c r="R12" s="5">
        <f>POBd!R14+CORR_MIGND!R12</f>
        <v>445714.97425634234</v>
      </c>
      <c r="S12" s="5">
        <f>POBd!S14+CORR_MIGND!S12</f>
        <v>450059.52207756502</v>
      </c>
      <c r="T12" s="5">
        <f>POBd!T14+CORR_MIGND!T12</f>
        <v>454656.06989878771</v>
      </c>
      <c r="U12" s="5">
        <f>POBd!U14+CORR_MIGND!U12</f>
        <v>458938.61772001034</v>
      </c>
      <c r="V12" s="5">
        <f>POBd!V14+CORR_MIGND!V12</f>
        <v>462169.16554123303</v>
      </c>
      <c r="W12" s="5">
        <f>POBd!W14+CORR_MIGND!W12</f>
        <v>464984.71336245566</v>
      </c>
      <c r="X12" s="5">
        <f>POBd!X14+CORR_MIGND!X12</f>
        <v>468316.45014775253</v>
      </c>
      <c r="Y12" s="5">
        <f>POBd!Y14+CORR_MIGND!Y12</f>
        <v>472413.05057112355</v>
      </c>
      <c r="Z12" s="5">
        <f>POBd!Z14+CORR_MIGND!Z12</f>
        <v>476636.97867749463</v>
      </c>
      <c r="AA12" s="5">
        <f>POBd!AA14+CORR_MIGND!AA12</f>
        <v>481002.80135686562</v>
      </c>
      <c r="AB12" s="5">
        <f>POBd!AB14+CORR_MIGND!AB12</f>
        <v>485300.92745323665</v>
      </c>
      <c r="AC12" s="5">
        <f>POBd!AC14+CORR_MIGND!AC12</f>
        <v>489928.78726360772</v>
      </c>
      <c r="AD12" s="5">
        <f>POBd!AD14+CORR_MIGND!AD12</f>
        <v>494697.16597697872</v>
      </c>
      <c r="AE12" s="5">
        <f>POBd!AE14+CORR_MIGND!AE12</f>
        <v>499471.31354634976</v>
      </c>
      <c r="AF12" s="5">
        <f>POBd!AF14+CORR_MIGND!AF12</f>
        <v>503618.69968472078</v>
      </c>
      <c r="AG12" s="5">
        <f>POBd!AG14+CORR_MIGND!AG12</f>
        <v>507180.58689409186</v>
      </c>
      <c r="AH12" s="5">
        <f>POBd!AH14+CORR_MIGND!AH12</f>
        <v>510666.11339249922</v>
      </c>
      <c r="AI12" s="5">
        <f>POBd!AI14+CORR_MIGND!AI12</f>
        <v>514119.64655097917</v>
      </c>
      <c r="AJ12" s="5">
        <f>POBd!AJ14+CORR_MIGND!AJ12</f>
        <v>516773.34960845916</v>
      </c>
      <c r="AK12" s="5">
        <f>POBd!AK14+CORR_MIGND!AK12</f>
        <v>518899.21570193919</v>
      </c>
      <c r="AL12" s="5">
        <f>POBd!AL14+CORR_MIGND!AL12</f>
        <v>520529.23353941913</v>
      </c>
      <c r="AM12" s="5">
        <f>POBd!AM14+CORR_MIGND!AM12</f>
        <v>521649.55793689919</v>
      </c>
      <c r="AN12" s="5">
        <f>POBd!AN14+CORR_MIGND!AN12</f>
        <v>522970.34793437913</v>
      </c>
      <c r="AO12" s="5">
        <f>POBd!AO14+CORR_MIGND!AO12</f>
        <v>523602.68596785906</v>
      </c>
      <c r="AP12" s="5">
        <f>POBd!AP14+CORR_MIGND!AP12</f>
        <v>523831.70350833912</v>
      </c>
      <c r="AQ12" s="5">
        <f>POBd!AQ14+CORR_MIGND!AQ12</f>
        <v>523797.62387381907</v>
      </c>
      <c r="AR12" s="5">
        <f>POBd!AR14+CORR_MIGND!AR12</f>
        <v>524163.35599470802</v>
      </c>
      <c r="AS12" s="5">
        <f>POBd!AS14+CORR_MIGND!AS12</f>
        <v>525742.82400341483</v>
      </c>
      <c r="AT12" s="5">
        <f>POBd!AT14+CORR_MIGND!AT12</f>
        <v>527116.66553412145</v>
      </c>
      <c r="AU12" s="5">
        <f>POBd!AU14+CORR_MIGND!AU12</f>
        <v>528315.93179382826</v>
      </c>
      <c r="AV12" s="5">
        <f>POBd!AV14+CORR_MIGND!AV12</f>
        <v>529039.77096253505</v>
      </c>
      <c r="AW12" s="5">
        <f>POBd!AW14+CORR_MIGND!AW12</f>
        <v>529762.46936624183</v>
      </c>
      <c r="AX12" s="5">
        <f>POBd!AX14+CORR_MIGND!AX12</f>
        <v>530589.64264794847</v>
      </c>
      <c r="AY12" s="5">
        <f>POBd!AY14+CORR_MIGND!AY12</f>
        <v>531377.0498106553</v>
      </c>
      <c r="AZ12" s="5">
        <f>POBd!AZ14+CORR_MIGND!AZ12</f>
        <v>532057.41093936213</v>
      </c>
      <c r="BA12" s="5">
        <f>POBd!BA14+CORR_MIGND!BA12</f>
        <v>532909.50468606886</v>
      </c>
      <c r="BB12" s="5">
        <f>POBd!BB14+CORR_MIGND!BB12</f>
        <v>534240.90752677561</v>
      </c>
      <c r="BC12" s="5">
        <f>POBd!BC14+CORR_MIGND!BC12</f>
        <v>538347.91765172628</v>
      </c>
      <c r="BD12" s="5">
        <f>POBd!BD14+CORR_MIGND!BD12</f>
        <v>544714.71556729882</v>
      </c>
      <c r="BE12" s="5">
        <f>POBd!BE14+CORR_MIGND!BE12</f>
        <v>550830.13623487134</v>
      </c>
      <c r="BF12" s="5">
        <f>POBd!BF14+CORR_MIGND!BF12</f>
        <v>557850.37539044395</v>
      </c>
      <c r="BG12" s="5">
        <f>POBd!BG14+CORR_MIGND!BG12</f>
        <v>564105.97459401644</v>
      </c>
      <c r="BH12" s="5">
        <f>POBd!BH14+CORR_MIGND!BH12</f>
        <v>572504.67605158908</v>
      </c>
      <c r="BI12" s="5">
        <f>POBd!BI14+CORR_MIGND!BI12</f>
        <v>581137.63812416163</v>
      </c>
      <c r="BJ12" s="5">
        <f>POBd!BJ14+CORR_MIGND!BJ12</f>
        <v>586785.90951173427</v>
      </c>
      <c r="BK12" s="5">
        <f>POBd!BK14+CORR_MIGND!BK12</f>
        <v>589608.42688468238</v>
      </c>
      <c r="BL12" s="5">
        <f>POBd!BL14+CORR_MIGND!BL12</f>
        <v>591566.95476463076</v>
      </c>
      <c r="BM12" s="5">
        <f>POBd!BM14+CORR_MIGND!BM12</f>
        <v>591082.54799999995</v>
      </c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</row>
    <row r="13" spans="2:77" x14ac:dyDescent="0.15">
      <c r="B13" s="4" t="s">
        <v>85</v>
      </c>
      <c r="C13" s="5">
        <f>POBd!C15+CORR_MIGND!C13</f>
        <v>2824595.9507224853</v>
      </c>
      <c r="D13" s="5">
        <f>POBd!D15+CORR_MIGND!D13</f>
        <v>2823397.9251812706</v>
      </c>
      <c r="E13" s="5">
        <f>POBd!E15+CORR_MIGND!E13</f>
        <v>2826765.7996853455</v>
      </c>
      <c r="F13" s="5">
        <f>POBd!F15+CORR_MIGND!F13</f>
        <v>2831482.8275659634</v>
      </c>
      <c r="G13" s="5">
        <f>POBd!G15+CORR_MIGND!G13</f>
        <v>2835495.2894878457</v>
      </c>
      <c r="H13" s="5">
        <f>POBd!H15+CORR_MIGND!H13</f>
        <v>2838207.1757075754</v>
      </c>
      <c r="I13" s="5">
        <f>POBd!I15+CORR_MIGND!I13</f>
        <v>2838690.176620252</v>
      </c>
      <c r="J13" s="5">
        <f>POBd!J15+CORR_MIGND!J13</f>
        <v>2841115.388944556</v>
      </c>
      <c r="K13" s="5">
        <f>POBd!K15+CORR_MIGND!K13</f>
        <v>2842341.629070234</v>
      </c>
      <c r="L13" s="5">
        <f>POBd!L15+CORR_MIGND!L13</f>
        <v>2843312.9062493532</v>
      </c>
      <c r="M13" s="5">
        <f>POBd!M15+CORR_MIGND!M13</f>
        <v>2845656.6041484065</v>
      </c>
      <c r="N13" s="5">
        <f>POBd!N15+CORR_MIGND!N13</f>
        <v>2833524.6966785355</v>
      </c>
      <c r="O13" s="5">
        <f>POBd!O15+CORR_MIGND!O13</f>
        <v>2806563.7765153861</v>
      </c>
      <c r="P13" s="5">
        <f>POBd!P15+CORR_MIGND!P13</f>
        <v>2780591.8563522361</v>
      </c>
      <c r="Q13" s="5">
        <f>POBd!Q15+CORR_MIGND!Q13</f>
        <v>2757478.9361890866</v>
      </c>
      <c r="R13" s="5">
        <f>POBd!R15+CORR_MIGND!R13</f>
        <v>2736490.0160259367</v>
      </c>
      <c r="S13" s="5">
        <f>POBd!S15+CORR_MIGND!S13</f>
        <v>2716731.0958627872</v>
      </c>
      <c r="T13" s="5">
        <f>POBd!T15+CORR_MIGND!T13</f>
        <v>2698711.1756996377</v>
      </c>
      <c r="U13" s="5">
        <f>POBd!U15+CORR_MIGND!U13</f>
        <v>2678983.2555364878</v>
      </c>
      <c r="V13" s="5">
        <f>POBd!V15+CORR_MIGND!V13</f>
        <v>2653344.3353733383</v>
      </c>
      <c r="W13" s="5">
        <f>POBd!W15+CORR_MIGND!W13</f>
        <v>2625770.4152101884</v>
      </c>
      <c r="X13" s="5">
        <f>POBd!X15+CORR_MIGND!X13</f>
        <v>2608429.7934447997</v>
      </c>
      <c r="Y13" s="5">
        <f>POBd!Y15+CORR_MIGND!Y13</f>
        <v>2601149.0200321726</v>
      </c>
      <c r="Z13" s="5">
        <f>POBd!Z15+CORR_MIGND!Z13</f>
        <v>2593618.2841545451</v>
      </c>
      <c r="AA13" s="5">
        <f>POBd!AA15+CORR_MIGND!AA13</f>
        <v>2585708.1463049175</v>
      </c>
      <c r="AB13" s="5">
        <f>POBd!AB15+CORR_MIGND!AB13</f>
        <v>2576904.4399712901</v>
      </c>
      <c r="AC13" s="5">
        <f>POBd!AC15+CORR_MIGND!AC13</f>
        <v>2568286.0818506628</v>
      </c>
      <c r="AD13" s="5">
        <f>POBd!AD15+CORR_MIGND!AD13</f>
        <v>2560101.1377730351</v>
      </c>
      <c r="AE13" s="5">
        <f>POBd!AE15+CORR_MIGND!AE13</f>
        <v>2551184.9034154075</v>
      </c>
      <c r="AF13" s="5">
        <f>POBd!AF15+CORR_MIGND!AF13</f>
        <v>2541771.0688647805</v>
      </c>
      <c r="AG13" s="5">
        <f>POBd!AG15+CORR_MIGND!AG13</f>
        <v>2531104.6348571531</v>
      </c>
      <c r="AH13" s="5">
        <f>POBd!AH15+CORR_MIGND!AH13</f>
        <v>2523809.8502830961</v>
      </c>
      <c r="AI13" s="5">
        <f>POBd!AI15+CORR_MIGND!AI13</f>
        <v>2525612.3434171812</v>
      </c>
      <c r="AJ13" s="5">
        <f>POBd!AJ15+CORR_MIGND!AJ13</f>
        <v>2524191.1516712662</v>
      </c>
      <c r="AK13" s="5">
        <f>POBd!AK15+CORR_MIGND!AK13</f>
        <v>2522006.3011853509</v>
      </c>
      <c r="AL13" s="5">
        <f>POBd!AL15+CORR_MIGND!AL13</f>
        <v>2517851.2654234357</v>
      </c>
      <c r="AM13" s="5">
        <f>POBd!AM15+CORR_MIGND!AM13</f>
        <v>2511342.6817995207</v>
      </c>
      <c r="AN13" s="5">
        <f>POBd!AN15+CORR_MIGND!AN13</f>
        <v>2504549.5899626059</v>
      </c>
      <c r="AO13" s="5">
        <f>POBd!AO15+CORR_MIGND!AO13</f>
        <v>2495563.4208596908</v>
      </c>
      <c r="AP13" s="5">
        <f>POBd!AP15+CORR_MIGND!AP13</f>
        <v>2484988.7533247755</v>
      </c>
      <c r="AQ13" s="5">
        <f>POBd!AQ15+CORR_MIGND!AQ13</f>
        <v>2472742.0866638604</v>
      </c>
      <c r="AR13" s="5">
        <f>POBd!AR15+CORR_MIGND!AR13</f>
        <v>2462831.5800455334</v>
      </c>
      <c r="AS13" s="5">
        <f>POBd!AS15+CORR_MIGND!AS13</f>
        <v>2461037.7426553811</v>
      </c>
      <c r="AT13" s="5">
        <f>POBd!AT15+CORR_MIGND!AT13</f>
        <v>2458825.4412422292</v>
      </c>
      <c r="AU13" s="5">
        <f>POBd!AU15+CORR_MIGND!AU13</f>
        <v>2455695.7010470778</v>
      </c>
      <c r="AV13" s="5">
        <f>POBd!AV15+CORR_MIGND!AV13</f>
        <v>2451518.1866029259</v>
      </c>
      <c r="AW13" s="5">
        <f>POBd!AW15+CORR_MIGND!AW13</f>
        <v>2446653.1975787743</v>
      </c>
      <c r="AX13" s="5">
        <f>POBd!AX15+CORR_MIGND!AX13</f>
        <v>2441828.5691566225</v>
      </c>
      <c r="AY13" s="5">
        <f>POBd!AY15+CORR_MIGND!AY13</f>
        <v>2435895.9572224705</v>
      </c>
      <c r="AZ13" s="5">
        <f>POBd!AZ15+CORR_MIGND!AZ13</f>
        <v>2429193.0230343188</v>
      </c>
      <c r="BA13" s="5">
        <f>POBd!BA15+CORR_MIGND!BA13</f>
        <v>2423526.6717381673</v>
      </c>
      <c r="BB13" s="5">
        <f>POBd!BB15+CORR_MIGND!BB13</f>
        <v>2419016.7386220153</v>
      </c>
      <c r="BC13" s="5">
        <f>POBd!BC15+CORR_MIGND!BC13</f>
        <v>2422111.9506635321</v>
      </c>
      <c r="BD13" s="5">
        <f>POBd!BD15+CORR_MIGND!BD13</f>
        <v>2435569.0498498827</v>
      </c>
      <c r="BE13" s="5">
        <f>POBd!BE15+CORR_MIGND!BE13</f>
        <v>2447484.3563822336</v>
      </c>
      <c r="BF13" s="5">
        <f>POBd!BF15+CORR_MIGND!BF13</f>
        <v>2463813.4917065841</v>
      </c>
      <c r="BG13" s="5">
        <f>POBd!BG15+CORR_MIGND!BG13</f>
        <v>2482949.0170489349</v>
      </c>
      <c r="BH13" s="5">
        <f>POBd!BH15+CORR_MIGND!BH13</f>
        <v>2512793.1882972857</v>
      </c>
      <c r="BI13" s="5">
        <f>POBd!BI15+CORR_MIGND!BI13</f>
        <v>2534896.1742606363</v>
      </c>
      <c r="BJ13" s="5">
        <f>POBd!BJ15+CORR_MIGND!BJ13</f>
        <v>2540131.1826939872</v>
      </c>
      <c r="BK13" s="5">
        <f>POBd!BK15+CORR_MIGND!BK13</f>
        <v>2540499.0677352203</v>
      </c>
      <c r="BL13" s="5">
        <f>POBd!BL15+CORR_MIGND!BL13</f>
        <v>2539026.6803974533</v>
      </c>
      <c r="BM13" s="5">
        <f>POBd!BM15+CORR_MIGND!BM13</f>
        <v>2526973.369554</v>
      </c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2:77" x14ac:dyDescent="0.15">
      <c r="B14" s="4" t="s">
        <v>86</v>
      </c>
      <c r="C14" s="5">
        <f>POBd!C16+CORR_MIGND!C14</f>
        <v>2024506.0383464564</v>
      </c>
      <c r="D14" s="5">
        <f>POBd!D16+CORR_MIGND!D14</f>
        <v>2020802.8258221119</v>
      </c>
      <c r="E14" s="5">
        <f>POBd!E16+CORR_MIGND!E14</f>
        <v>2018222.6336093661</v>
      </c>
      <c r="F14" s="5">
        <f>POBd!F16+CORR_MIGND!F14</f>
        <v>2016143.5274692103</v>
      </c>
      <c r="G14" s="5">
        <f>POBd!G16+CORR_MIGND!G14</f>
        <v>2011952.1416643932</v>
      </c>
      <c r="H14" s="5">
        <f>POBd!H16+CORR_MIGND!H14</f>
        <v>2006996.1379441719</v>
      </c>
      <c r="I14" s="5">
        <f>POBd!I16+CORR_MIGND!I14</f>
        <v>2000674.593617307</v>
      </c>
      <c r="J14" s="5">
        <f>POBd!J16+CORR_MIGND!J14</f>
        <v>1995968.0111114092</v>
      </c>
      <c r="K14" s="5">
        <f>POBd!K16+CORR_MIGND!K14</f>
        <v>1991975.2517092756</v>
      </c>
      <c r="L14" s="5">
        <f>POBd!L16+CORR_MIGND!L14</f>
        <v>1989302.3662281213</v>
      </c>
      <c r="M14" s="5">
        <f>POBd!M16+CORR_MIGND!M14</f>
        <v>1987737.628563619</v>
      </c>
      <c r="N14" s="5">
        <f>POBd!N16+CORR_MIGND!N14</f>
        <v>1971057.7691567501</v>
      </c>
      <c r="O14" s="5">
        <f>POBd!O16+CORR_MIGND!O14</f>
        <v>1940480.9523019113</v>
      </c>
      <c r="P14" s="5">
        <f>POBd!P16+CORR_MIGND!P14</f>
        <v>1910752.1354470726</v>
      </c>
      <c r="Q14" s="5">
        <f>POBd!Q16+CORR_MIGND!Q14</f>
        <v>1883126.3185922338</v>
      </c>
      <c r="R14" s="5">
        <f>POBd!R16+CORR_MIGND!R14</f>
        <v>1857070.5017373951</v>
      </c>
      <c r="S14" s="5">
        <f>POBd!S16+CORR_MIGND!S14</f>
        <v>1831964.6848825563</v>
      </c>
      <c r="T14" s="5">
        <f>POBd!T16+CORR_MIGND!T14</f>
        <v>1808130.8680277176</v>
      </c>
      <c r="U14" s="5">
        <f>POBd!U16+CORR_MIGND!U14</f>
        <v>1783282.0511728788</v>
      </c>
      <c r="V14" s="5">
        <f>POBd!V16+CORR_MIGND!V14</f>
        <v>1754677.2343180401</v>
      </c>
      <c r="W14" s="5">
        <f>POBd!W16+CORR_MIGND!W14</f>
        <v>1724987.4174632013</v>
      </c>
      <c r="X14" s="5">
        <f>POBd!X16+CORR_MIGND!X14</f>
        <v>1705662.1887113801</v>
      </c>
      <c r="Y14" s="5">
        <f>POBd!Y16+CORR_MIGND!Y14</f>
        <v>1696718.8064375764</v>
      </c>
      <c r="Z14" s="5">
        <f>POBd!Z16+CORR_MIGND!Z14</f>
        <v>1688532.835553773</v>
      </c>
      <c r="AA14" s="5">
        <f>POBd!AA16+CORR_MIGND!AA14</f>
        <v>1679837.3891229692</v>
      </c>
      <c r="AB14" s="5">
        <f>POBd!AB16+CORR_MIGND!AB14</f>
        <v>1670477.7666061653</v>
      </c>
      <c r="AC14" s="5">
        <f>POBd!AC16+CORR_MIGND!AC14</f>
        <v>1662118.3076133616</v>
      </c>
      <c r="AD14" s="5">
        <f>POBd!AD16+CORR_MIGND!AD14</f>
        <v>1653499.6468215582</v>
      </c>
      <c r="AE14" s="5">
        <f>POBd!AE16+CORR_MIGND!AE14</f>
        <v>1644260.5799127545</v>
      </c>
      <c r="AF14" s="5">
        <f>POBd!AF16+CORR_MIGND!AF14</f>
        <v>1635248.6079829508</v>
      </c>
      <c r="AG14" s="5">
        <f>POBd!AG16+CORR_MIGND!AG14</f>
        <v>1626242.0702621471</v>
      </c>
      <c r="AH14" s="5">
        <f>POBd!AH16+CORR_MIGND!AH14</f>
        <v>1621006.9766505298</v>
      </c>
      <c r="AI14" s="5">
        <f>POBd!AI16+CORR_MIGND!AI14</f>
        <v>1624863.0239972847</v>
      </c>
      <c r="AJ14" s="5">
        <f>POBd!AJ16+CORR_MIGND!AJ14</f>
        <v>1626435.2960800398</v>
      </c>
      <c r="AK14" s="5">
        <f>POBd!AK16+CORR_MIGND!AK14</f>
        <v>1628191.1866337946</v>
      </c>
      <c r="AL14" s="5">
        <f>POBd!AL16+CORR_MIGND!AL14</f>
        <v>1628639.4780915496</v>
      </c>
      <c r="AM14" s="5">
        <f>POBd!AM16+CORR_MIGND!AM14</f>
        <v>1627622.0255613048</v>
      </c>
      <c r="AN14" s="5">
        <f>POBd!AN16+CORR_MIGND!AN14</f>
        <v>1627638.3771490597</v>
      </c>
      <c r="AO14" s="5">
        <f>POBd!AO16+CORR_MIGND!AO14</f>
        <v>1627050.6277848147</v>
      </c>
      <c r="AP14" s="5">
        <f>POBd!AP16+CORR_MIGND!AP14</f>
        <v>1625418.1854735697</v>
      </c>
      <c r="AQ14" s="5">
        <f>POBd!AQ16+CORR_MIGND!AQ14</f>
        <v>1623769.4651853247</v>
      </c>
      <c r="AR14" s="5">
        <f>POBd!AR16+CORR_MIGND!AR14</f>
        <v>1626719.6436131077</v>
      </c>
      <c r="AS14" s="5">
        <f>POBd!AS16+CORR_MIGND!AS14</f>
        <v>1639982.7115589473</v>
      </c>
      <c r="AT14" s="5">
        <f>POBd!AT16+CORR_MIGND!AT14</f>
        <v>1653290.4856127868</v>
      </c>
      <c r="AU14" s="5">
        <f>POBd!AU16+CORR_MIGND!AU14</f>
        <v>1665782.5647636265</v>
      </c>
      <c r="AV14" s="5">
        <f>POBd!AV16+CORR_MIGND!AV14</f>
        <v>1678130.0056224659</v>
      </c>
      <c r="AW14" s="5">
        <f>POBd!AW16+CORR_MIGND!AW14</f>
        <v>1689738.8464733055</v>
      </c>
      <c r="AX14" s="5">
        <f>POBd!AX16+CORR_MIGND!AX14</f>
        <v>1701390.2942261454</v>
      </c>
      <c r="AY14" s="5">
        <f>POBd!AY16+CORR_MIGND!AY14</f>
        <v>1712645.4706139846</v>
      </c>
      <c r="AZ14" s="5">
        <f>POBd!AZ16+CORR_MIGND!AZ14</f>
        <v>1723422.4040318243</v>
      </c>
      <c r="BA14" s="5">
        <f>POBd!BA16+CORR_MIGND!BA14</f>
        <v>1735453.9363856637</v>
      </c>
      <c r="BB14" s="5">
        <f>POBd!BB16+CORR_MIGND!BB14</f>
        <v>1748033.0323665035</v>
      </c>
      <c r="BC14" s="5">
        <f>POBd!BC16+CORR_MIGND!BC14</f>
        <v>1770661.2665959548</v>
      </c>
      <c r="BD14" s="5">
        <f>POBd!BD16+CORR_MIGND!BD14</f>
        <v>1808594.7249257124</v>
      </c>
      <c r="BE14" s="5">
        <f>POBd!BE16+CORR_MIGND!BE14</f>
        <v>1844179.2690774698</v>
      </c>
      <c r="BF14" s="5">
        <f>POBd!BF16+CORR_MIGND!BF14</f>
        <v>1890394.1852482273</v>
      </c>
      <c r="BG14" s="5">
        <f>POBd!BG16+CORR_MIGND!BG14</f>
        <v>1937267.1919849846</v>
      </c>
      <c r="BH14" s="5">
        <f>POBd!BH16+CORR_MIGND!BH14</f>
        <v>2000109.0008787422</v>
      </c>
      <c r="BI14" s="5">
        <f>POBd!BI16+CORR_MIGND!BI14</f>
        <v>2048170.5713054996</v>
      </c>
      <c r="BJ14" s="5">
        <f>POBd!BJ16+CORR_MIGND!BJ14</f>
        <v>2074302.167403257</v>
      </c>
      <c r="BK14" s="5">
        <f>POBd!BK16+CORR_MIGND!BK14</f>
        <v>2089546.375209626</v>
      </c>
      <c r="BL14" s="5">
        <f>POBd!BL16+CORR_MIGND!BL14</f>
        <v>2102829.5299719949</v>
      </c>
      <c r="BM14" s="5">
        <f>POBd!BM16+CORR_MIGND!BM14</f>
        <v>2099405.3969009998</v>
      </c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pans="2:77" x14ac:dyDescent="0.15">
      <c r="B15" s="4" t="s">
        <v>87</v>
      </c>
      <c r="C15" s="5">
        <f>POBd!C17+CORR_MIGND!C15</f>
        <v>3295305.9948425731</v>
      </c>
      <c r="D15" s="5">
        <f>POBd!D17+CORR_MIGND!D15</f>
        <v>3313296.020393529</v>
      </c>
      <c r="E15" s="5">
        <f>POBd!E17+CORR_MIGND!E15</f>
        <v>3368468.2537626661</v>
      </c>
      <c r="F15" s="5">
        <f>POBd!F17+CORR_MIGND!F15</f>
        <v>3425774.0232965606</v>
      </c>
      <c r="G15" s="5">
        <f>POBd!G17+CORR_MIGND!G15</f>
        <v>3490919.6175694475</v>
      </c>
      <c r="H15" s="5">
        <f>POBd!H17+CORR_MIGND!H15</f>
        <v>3557810.3512292155</v>
      </c>
      <c r="I15" s="5">
        <f>POBd!I17+CORR_MIGND!I15</f>
        <v>3621018.7024596576</v>
      </c>
      <c r="J15" s="5">
        <f>POBd!J17+CORR_MIGND!J15</f>
        <v>3693023.0478594261</v>
      </c>
      <c r="K15" s="5">
        <f>POBd!K17+CORR_MIGND!K15</f>
        <v>3770015.2509987387</v>
      </c>
      <c r="L15" s="5">
        <f>POBd!L17+CORR_MIGND!L15</f>
        <v>3855777.2926538037</v>
      </c>
      <c r="M15" s="5">
        <f>POBd!M17+CORR_MIGND!M15</f>
        <v>3940709.1384833958</v>
      </c>
      <c r="N15" s="5">
        <f>POBd!N17+CORR_MIGND!N15</f>
        <v>4038002.3487697057</v>
      </c>
      <c r="O15" s="5">
        <f>POBd!O17+CORR_MIGND!O15</f>
        <v>4144474.6977257431</v>
      </c>
      <c r="P15" s="5">
        <f>POBd!P17+CORR_MIGND!P15</f>
        <v>4254722.0466817804</v>
      </c>
      <c r="Q15" s="5">
        <f>POBd!Q17+CORR_MIGND!Q15</f>
        <v>4371781.3956378186</v>
      </c>
      <c r="R15" s="5">
        <f>POBd!R17+CORR_MIGND!R15</f>
        <v>4494969.7445938559</v>
      </c>
      <c r="S15" s="5">
        <f>POBd!S17+CORR_MIGND!S15</f>
        <v>4623256.0935498932</v>
      </c>
      <c r="T15" s="5">
        <f>POBd!T17+CORR_MIGND!T15</f>
        <v>4757761.4425059306</v>
      </c>
      <c r="U15" s="5">
        <f>POBd!U17+CORR_MIGND!U15</f>
        <v>4892868.7914619688</v>
      </c>
      <c r="V15" s="5">
        <f>POBd!V17+CORR_MIGND!V15</f>
        <v>5020672.1404180061</v>
      </c>
      <c r="W15" s="5">
        <f>POBd!W17+CORR_MIGND!W15</f>
        <v>5147532.4893740434</v>
      </c>
      <c r="X15" s="5">
        <f>POBd!X17+CORR_MIGND!X15</f>
        <v>5252676.4894754784</v>
      </c>
      <c r="Y15" s="5">
        <f>POBd!Y17+CORR_MIGND!Y15</f>
        <v>5336750.278774309</v>
      </c>
      <c r="Z15" s="5">
        <f>POBd!Z17+CORR_MIGND!Z15</f>
        <v>5424461.1006331416</v>
      </c>
      <c r="AA15" s="5">
        <f>POBd!AA17+CORR_MIGND!AA15</f>
        <v>5512146.4932039725</v>
      </c>
      <c r="AB15" s="5">
        <f>POBd!AB17+CORR_MIGND!AB15</f>
        <v>5604244.3974528033</v>
      </c>
      <c r="AC15" s="5">
        <f>POBd!AC17+CORR_MIGND!AC15</f>
        <v>5690658.6117826346</v>
      </c>
      <c r="AD15" s="5">
        <f>POBd!AD17+CORR_MIGND!AD15</f>
        <v>5776335.7756574666</v>
      </c>
      <c r="AE15" s="5">
        <f>POBd!AE17+CORR_MIGND!AE15</f>
        <v>5858969.6831082981</v>
      </c>
      <c r="AF15" s="5">
        <f>POBd!AF17+CORR_MIGND!AF15</f>
        <v>5933338.9205341293</v>
      </c>
      <c r="AG15" s="5">
        <f>POBd!AG17+CORR_MIGND!AG15</f>
        <v>6002345.3942269608</v>
      </c>
      <c r="AH15" s="5">
        <f>POBd!AH17+CORR_MIGND!AH15</f>
        <v>6052095.9725935645</v>
      </c>
      <c r="AI15" s="5">
        <f>POBd!AI17+CORR_MIGND!AI15</f>
        <v>6067156.8637787132</v>
      </c>
      <c r="AJ15" s="5">
        <f>POBd!AJ17+CORR_MIGND!AJ15</f>
        <v>6074611.5056228619</v>
      </c>
      <c r="AK15" s="5">
        <f>POBd!AK17+CORR_MIGND!AK15</f>
        <v>6079771.2937050099</v>
      </c>
      <c r="AL15" s="5">
        <f>POBd!AL17+CORR_MIGND!AL15</f>
        <v>6086702.5246081585</v>
      </c>
      <c r="AM15" s="5">
        <f>POBd!AM17+CORR_MIGND!AM15</f>
        <v>6088433.9866443072</v>
      </c>
      <c r="AN15" s="5">
        <f>POBd!AN17+CORR_MIGND!AN15</f>
        <v>6089229.8002534555</v>
      </c>
      <c r="AO15" s="5">
        <f>POBd!AO17+CORR_MIGND!AO15</f>
        <v>6086093.9160086038</v>
      </c>
      <c r="AP15" s="5">
        <f>POBd!AP17+CORR_MIGND!AP15</f>
        <v>6078562.2151537528</v>
      </c>
      <c r="AQ15" s="5">
        <f>POBd!AQ17+CORR_MIGND!AQ15</f>
        <v>6068283.7105959011</v>
      </c>
      <c r="AR15" s="5">
        <f>POBd!AR17+CORR_MIGND!AR15</f>
        <v>6069453.5871424424</v>
      </c>
      <c r="AS15" s="5">
        <f>POBd!AS17+CORR_MIGND!AS15</f>
        <v>6098995.9756877692</v>
      </c>
      <c r="AT15" s="5">
        <f>POBd!AT17+CORR_MIGND!AT15</f>
        <v>6129112.6705980971</v>
      </c>
      <c r="AU15" s="5">
        <f>POBd!AU17+CORR_MIGND!AU15</f>
        <v>6157957.8107104246</v>
      </c>
      <c r="AV15" s="5">
        <f>POBd!AV17+CORR_MIGND!AV15</f>
        <v>6183089.8387307525</v>
      </c>
      <c r="AW15" s="5">
        <f>POBd!AW17+CORR_MIGND!AW15</f>
        <v>6209748.7315610796</v>
      </c>
      <c r="AX15" s="5">
        <f>POBd!AX17+CORR_MIGND!AX15</f>
        <v>6236388.056903407</v>
      </c>
      <c r="AY15" s="5">
        <f>POBd!AY17+CORR_MIGND!AY15</f>
        <v>6263920.3762507346</v>
      </c>
      <c r="AZ15" s="5">
        <f>POBd!AZ17+CORR_MIGND!AZ15</f>
        <v>6290308.3528820621</v>
      </c>
      <c r="BA15" s="5">
        <f>POBd!BA17+CORR_MIGND!BA15</f>
        <v>6321849.409727389</v>
      </c>
      <c r="BB15" s="5">
        <f>POBd!BB17+CORR_MIGND!BB15</f>
        <v>6358245.1938527171</v>
      </c>
      <c r="BC15" s="5">
        <f>POBd!BC17+CORR_MIGND!BC15</f>
        <v>6496648.6862339741</v>
      </c>
      <c r="BD15" s="5">
        <f>POBd!BD17+CORR_MIGND!BD15</f>
        <v>6663106.2887616958</v>
      </c>
      <c r="BE15" s="5">
        <f>POBd!BE17+CORR_MIGND!BE15</f>
        <v>6803794.8075014185</v>
      </c>
      <c r="BF15" s="5">
        <f>POBd!BF17+CORR_MIGND!BF15</f>
        <v>6963241.9386181403</v>
      </c>
      <c r="BG15" s="5">
        <f>POBd!BG17+CORR_MIGND!BG15</f>
        <v>7093212.6643228633</v>
      </c>
      <c r="BH15" s="5">
        <f>POBd!BH17+CORR_MIGND!BH15</f>
        <v>7246377.6964675859</v>
      </c>
      <c r="BI15" s="5">
        <f>POBd!BI17+CORR_MIGND!BI15</f>
        <v>7388636.7746543083</v>
      </c>
      <c r="BJ15" s="5">
        <f>POBd!BJ17+CORR_MIGND!BJ15</f>
        <v>7456300.5451120306</v>
      </c>
      <c r="BK15" s="5">
        <f>POBd!BK17+CORR_MIGND!BK15</f>
        <v>7483190.062597448</v>
      </c>
      <c r="BL15" s="5">
        <f>POBd!BL17+CORR_MIGND!BL15</f>
        <v>7506861.6662578667</v>
      </c>
      <c r="BM15" s="5">
        <f>POBd!BM17+CORR_MIGND!BM15</f>
        <v>7496368.7349749999</v>
      </c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pans="2:77" x14ac:dyDescent="0.15">
      <c r="B16" s="4" t="s">
        <v>88</v>
      </c>
      <c r="C16" s="5">
        <f>POBd!C18+CORR_MIGND!C16</f>
        <v>2306136.2089945325</v>
      </c>
      <c r="D16" s="5">
        <f>POBd!D18+CORR_MIGND!D16</f>
        <v>2308776.8159860405</v>
      </c>
      <c r="E16" s="5">
        <f>POBd!E18+CORR_MIGND!E16</f>
        <v>2323062.1341807321</v>
      </c>
      <c r="F16" s="5">
        <f>POBd!F18+CORR_MIGND!F16</f>
        <v>2337764.4962981711</v>
      </c>
      <c r="G16" s="5">
        <f>POBd!G18+CORR_MIGND!G16</f>
        <v>2353935.536351867</v>
      </c>
      <c r="H16" s="5">
        <f>POBd!H18+CORR_MIGND!H16</f>
        <v>2371038.2098561451</v>
      </c>
      <c r="I16" s="5">
        <f>POBd!I18+CORR_MIGND!I16</f>
        <v>2385837.5587135581</v>
      </c>
      <c r="J16" s="5">
        <f>POBd!J18+CORR_MIGND!J16</f>
        <v>2404771.1283139</v>
      </c>
      <c r="K16" s="5">
        <f>POBd!K18+CORR_MIGND!K16</f>
        <v>2426239.5078338468</v>
      </c>
      <c r="L16" s="5">
        <f>POBd!L18+CORR_MIGND!L16</f>
        <v>2450848.1291288808</v>
      </c>
      <c r="M16" s="5">
        <f>POBd!M18+CORR_MIGND!M16</f>
        <v>2475831.6063489774</v>
      </c>
      <c r="N16" s="5">
        <f>POBd!N18+CORR_MIGND!N16</f>
        <v>2516460.4472058699</v>
      </c>
      <c r="O16" s="5">
        <f>POBd!O18+CORR_MIGND!O16</f>
        <v>2572773.7996121258</v>
      </c>
      <c r="P16" s="5">
        <f>POBd!P18+CORR_MIGND!P16</f>
        <v>2630567.1520183813</v>
      </c>
      <c r="Q16" s="5">
        <f>POBd!Q18+CORR_MIGND!Q16</f>
        <v>2691702.5044246367</v>
      </c>
      <c r="R16" s="5">
        <f>POBd!R18+CORR_MIGND!R16</f>
        <v>2755672.8568308922</v>
      </c>
      <c r="S16" s="5">
        <f>POBd!S18+CORR_MIGND!S16</f>
        <v>2821763.2092371476</v>
      </c>
      <c r="T16" s="5">
        <f>POBd!T18+CORR_MIGND!T16</f>
        <v>2890605.561643403</v>
      </c>
      <c r="U16" s="5">
        <f>POBd!U18+CORR_MIGND!U16</f>
        <v>2958678.9140496585</v>
      </c>
      <c r="V16" s="5">
        <f>POBd!V18+CORR_MIGND!V16</f>
        <v>3021170.2664559139</v>
      </c>
      <c r="W16" s="5">
        <f>POBd!W18+CORR_MIGND!W16</f>
        <v>3082009.6188621693</v>
      </c>
      <c r="X16" s="5">
        <f>POBd!X18+CORR_MIGND!X16</f>
        <v>3140137.4093607739</v>
      </c>
      <c r="Y16" s="5">
        <f>POBd!Y18+CORR_MIGND!Y16</f>
        <v>3196318.2223237278</v>
      </c>
      <c r="Z16" s="5">
        <f>POBd!Z18+CORR_MIGND!Z16</f>
        <v>3254607.4364186814</v>
      </c>
      <c r="AA16" s="5">
        <f>POBd!AA18+CORR_MIGND!AA16</f>
        <v>3314156.4432996353</v>
      </c>
      <c r="AB16" s="5">
        <f>POBd!AB18+CORR_MIGND!AB16</f>
        <v>3374578.6337735895</v>
      </c>
      <c r="AC16" s="5">
        <f>POBd!AC18+CORR_MIGND!AC16</f>
        <v>3436103.238299543</v>
      </c>
      <c r="AD16" s="5">
        <f>POBd!AD18+CORR_MIGND!AD16</f>
        <v>3498791.2989014969</v>
      </c>
      <c r="AE16" s="5">
        <f>POBd!AE18+CORR_MIGND!AE16</f>
        <v>3560641.3385994504</v>
      </c>
      <c r="AF16" s="5">
        <f>POBd!AF18+CORR_MIGND!AF16</f>
        <v>3618610.3418454044</v>
      </c>
      <c r="AG16" s="5">
        <f>POBd!AG18+CORR_MIGND!AG16</f>
        <v>3673055.2594363582</v>
      </c>
      <c r="AH16" s="5">
        <f>POBd!AH18+CORR_MIGND!AH16</f>
        <v>3719755.207748916</v>
      </c>
      <c r="AI16" s="5">
        <f>POBd!AI18+CORR_MIGND!AI16</f>
        <v>3750525.4198036822</v>
      </c>
      <c r="AJ16" s="5">
        <f>POBd!AJ18+CORR_MIGND!AJ16</f>
        <v>3774856.0787684484</v>
      </c>
      <c r="AK16" s="5">
        <f>POBd!AK18+CORR_MIGND!AK16</f>
        <v>3799553.9014832149</v>
      </c>
      <c r="AL16" s="5">
        <f>POBd!AL18+CORR_MIGND!AL16</f>
        <v>3821988.2328069815</v>
      </c>
      <c r="AM16" s="5">
        <f>POBd!AM18+CORR_MIGND!AM16</f>
        <v>3840297.6582787475</v>
      </c>
      <c r="AN16" s="5">
        <f>POBd!AN18+CORR_MIGND!AN16</f>
        <v>3859470.6389685138</v>
      </c>
      <c r="AO16" s="5">
        <f>POBd!AO18+CORR_MIGND!AO16</f>
        <v>3875570.84196928</v>
      </c>
      <c r="AP16" s="5">
        <f>POBd!AP18+CORR_MIGND!AP16</f>
        <v>3890272.8417270463</v>
      </c>
      <c r="AQ16" s="5">
        <f>POBd!AQ18+CORR_MIGND!AQ16</f>
        <v>3904017.3066078126</v>
      </c>
      <c r="AR16" s="5">
        <f>POBd!AR18+CORR_MIGND!AR16</f>
        <v>3921319.0983387125</v>
      </c>
      <c r="AS16" s="5">
        <f>POBd!AS18+CORR_MIGND!AS16</f>
        <v>3948295.27543288</v>
      </c>
      <c r="AT16" s="5">
        <f>POBd!AT18+CORR_MIGND!AT16</f>
        <v>3975660.7377840481</v>
      </c>
      <c r="AU16" s="5">
        <f>POBd!AU18+CORR_MIGND!AU16</f>
        <v>4001599.2888582158</v>
      </c>
      <c r="AV16" s="5">
        <f>POBd!AV18+CORR_MIGND!AV16</f>
        <v>4025291.7008493836</v>
      </c>
      <c r="AW16" s="5">
        <f>POBd!AW18+CORR_MIGND!AW16</f>
        <v>4049610.7281775512</v>
      </c>
      <c r="AX16" s="5">
        <f>POBd!AX18+CORR_MIGND!AX16</f>
        <v>4073009.5407257187</v>
      </c>
      <c r="AY16" s="5">
        <f>POBd!AY18+CORR_MIGND!AY16</f>
        <v>4096403.0714108865</v>
      </c>
      <c r="AZ16" s="5">
        <f>POBd!AZ18+CORR_MIGND!AZ16</f>
        <v>4120167.4946870548</v>
      </c>
      <c r="BA16" s="5">
        <f>POBd!BA18+CORR_MIGND!BA16</f>
        <v>4147261.3243782222</v>
      </c>
      <c r="BB16" s="5">
        <f>POBd!BB18+CORR_MIGND!BB16</f>
        <v>4177187.7722463901</v>
      </c>
      <c r="BC16" s="5">
        <f>POBd!BC18+CORR_MIGND!BC16</f>
        <v>4278060.7700575208</v>
      </c>
      <c r="BD16" s="5">
        <f>POBd!BD18+CORR_MIGND!BD16</f>
        <v>4402738.4767286349</v>
      </c>
      <c r="BE16" s="5">
        <f>POBd!BE18+CORR_MIGND!BE16</f>
        <v>4514555.6736087482</v>
      </c>
      <c r="BF16" s="5">
        <f>POBd!BF18+CORR_MIGND!BF16</f>
        <v>4641149.8508908618</v>
      </c>
      <c r="BG16" s="5">
        <f>POBd!BG18+CORR_MIGND!BG16</f>
        <v>4749842.8885129746</v>
      </c>
      <c r="BH16" s="5">
        <f>POBd!BH18+CORR_MIGND!BH16</f>
        <v>4878198.193234087</v>
      </c>
      <c r="BI16" s="5">
        <f>POBd!BI18+CORR_MIGND!BI16</f>
        <v>4967443.0499972012</v>
      </c>
      <c r="BJ16" s="5">
        <f>POBd!BJ18+CORR_MIGND!BJ16</f>
        <v>4989632.3784583146</v>
      </c>
      <c r="BK16" s="5">
        <f>POBd!BK18+CORR_MIGND!BK16</f>
        <v>4992361.5396586927</v>
      </c>
      <c r="BL16" s="5">
        <f>POBd!BL18+CORR_MIGND!BL16</f>
        <v>5003766.6336480705</v>
      </c>
      <c r="BM16" s="5">
        <f>POBd!BM18+CORR_MIGND!BM16</f>
        <v>4999338.7024680004</v>
      </c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</row>
    <row r="17" spans="2:77" x14ac:dyDescent="0.15">
      <c r="B17" s="4" t="s">
        <v>89</v>
      </c>
      <c r="C17" s="5">
        <f>POBd!C19+CORR_MIGND!C17</f>
        <v>1349567.6183079251</v>
      </c>
      <c r="D17" s="5">
        <f>POBd!D19+CORR_MIGND!D17</f>
        <v>1349845.0752684949</v>
      </c>
      <c r="E17" s="5">
        <f>POBd!E19+CORR_MIGND!E17</f>
        <v>1352792.6489549065</v>
      </c>
      <c r="F17" s="5">
        <f>POBd!F19+CORR_MIGND!F17</f>
        <v>1357032.2522486695</v>
      </c>
      <c r="G17" s="5">
        <f>POBd!G19+CORR_MIGND!G17</f>
        <v>1360268.8315094251</v>
      </c>
      <c r="H17" s="5">
        <f>POBd!H19+CORR_MIGND!H17</f>
        <v>1362478.0602444897</v>
      </c>
      <c r="I17" s="5">
        <f>POBd!I19+CORR_MIGND!I17</f>
        <v>1364007.7481095069</v>
      </c>
      <c r="J17" s="5">
        <f>POBd!J19+CORR_MIGND!J17</f>
        <v>1365147.4921222785</v>
      </c>
      <c r="K17" s="5">
        <f>POBd!K19+CORR_MIGND!K17</f>
        <v>1367725.0149614795</v>
      </c>
      <c r="L17" s="5">
        <f>POBd!L19+CORR_MIGND!L17</f>
        <v>1370746.7923615614</v>
      </c>
      <c r="M17" s="5">
        <f>POBd!M19+CORR_MIGND!M17</f>
        <v>1374065.6142123959</v>
      </c>
      <c r="N17" s="5">
        <f>POBd!N19+CORR_MIGND!N17</f>
        <v>1362431.2588648396</v>
      </c>
      <c r="O17" s="5">
        <f>POBd!O19+CORR_MIGND!O17</f>
        <v>1336444.9036141378</v>
      </c>
      <c r="P17" s="5">
        <f>POBd!P19+CORR_MIGND!P17</f>
        <v>1311144.5483634362</v>
      </c>
      <c r="Q17" s="5">
        <f>POBd!Q19+CORR_MIGND!Q17</f>
        <v>1287398.1931127347</v>
      </c>
      <c r="R17" s="5">
        <f>POBd!R19+CORR_MIGND!R17</f>
        <v>1264820.8378620332</v>
      </c>
      <c r="S17" s="5">
        <f>POBd!S19+CORR_MIGND!S17</f>
        <v>1242986.4826113314</v>
      </c>
      <c r="T17" s="5">
        <f>POBd!T19+CORR_MIGND!T17</f>
        <v>1222105.1273606298</v>
      </c>
      <c r="U17" s="5">
        <f>POBd!U19+CORR_MIGND!U17</f>
        <v>1200617.7721099283</v>
      </c>
      <c r="V17" s="5">
        <f>POBd!V19+CORR_MIGND!V17</f>
        <v>1176668.4168592268</v>
      </c>
      <c r="W17" s="5">
        <f>POBd!W19+CORR_MIGND!W17</f>
        <v>1152096.0616085252</v>
      </c>
      <c r="X17" s="5">
        <f>POBd!X19+CORR_MIGND!X17</f>
        <v>1135563.8188830686</v>
      </c>
      <c r="Y17" s="5">
        <f>POBd!Y19+CORR_MIGND!Y17</f>
        <v>1126870.6064908574</v>
      </c>
      <c r="Z17" s="5">
        <f>POBd!Z19+CORR_MIGND!Z17</f>
        <v>1117765.0461146464</v>
      </c>
      <c r="AA17" s="5">
        <f>POBd!AA19+CORR_MIGND!AA17</f>
        <v>1107966.3778024353</v>
      </c>
      <c r="AB17" s="5">
        <f>POBd!AB19+CORR_MIGND!AB17</f>
        <v>1096922.5416062241</v>
      </c>
      <c r="AC17" s="5">
        <f>POBd!AC19+CORR_MIGND!AC17</f>
        <v>1086285.6556060128</v>
      </c>
      <c r="AD17" s="5">
        <f>POBd!AD19+CORR_MIGND!AD17</f>
        <v>1075524.9212908016</v>
      </c>
      <c r="AE17" s="5">
        <f>POBd!AE19+CORR_MIGND!AE17</f>
        <v>1064544.6454495904</v>
      </c>
      <c r="AF17" s="5">
        <f>POBd!AF19+CORR_MIGND!AF17</f>
        <v>1054073.0236713793</v>
      </c>
      <c r="AG17" s="5">
        <f>POBd!AG19+CORR_MIGND!AG17</f>
        <v>1044052.5403831681</v>
      </c>
      <c r="AH17" s="5">
        <f>POBd!AH19+CORR_MIGND!AH17</f>
        <v>1037576.4227592866</v>
      </c>
      <c r="AI17" s="5">
        <f>POBd!AI19+CORR_MIGND!AI17</f>
        <v>1039580.8515260646</v>
      </c>
      <c r="AJ17" s="5">
        <f>POBd!AJ19+CORR_MIGND!AJ17</f>
        <v>1039889.2082928426</v>
      </c>
      <c r="AK17" s="5">
        <f>POBd!AK19+CORR_MIGND!AK17</f>
        <v>1040383.0612816205</v>
      </c>
      <c r="AL17" s="5">
        <f>POBd!AL19+CORR_MIGND!AL17</f>
        <v>1040065.7809753987</v>
      </c>
      <c r="AM17" s="5">
        <f>POBd!AM19+CORR_MIGND!AM17</f>
        <v>1038971.2220831766</v>
      </c>
      <c r="AN17" s="5">
        <f>POBd!AN19+CORR_MIGND!AN17</f>
        <v>1038675.2195879546</v>
      </c>
      <c r="AO17" s="5">
        <f>POBd!AO19+CORR_MIGND!AO17</f>
        <v>1037475.7121407326</v>
      </c>
      <c r="AP17" s="5">
        <f>POBd!AP19+CORR_MIGND!AP17</f>
        <v>1035351.6663035105</v>
      </c>
      <c r="AQ17" s="5">
        <f>POBd!AQ19+CORR_MIGND!AQ17</f>
        <v>1032871.7719962886</v>
      </c>
      <c r="AR17" s="5">
        <f>POBd!AR19+CORR_MIGND!AR17</f>
        <v>1031585.7610619898</v>
      </c>
      <c r="AS17" s="5">
        <f>POBd!AS19+CORR_MIGND!AS17</f>
        <v>1034153.7978455374</v>
      </c>
      <c r="AT17" s="5">
        <f>POBd!AT19+CORR_MIGND!AT17</f>
        <v>1036749.4092990853</v>
      </c>
      <c r="AU17" s="5">
        <f>POBd!AU19+CORR_MIGND!AU17</f>
        <v>1038761.6823336331</v>
      </c>
      <c r="AV17" s="5">
        <f>POBd!AV19+CORR_MIGND!AV17</f>
        <v>1040244.8806421806</v>
      </c>
      <c r="AW17" s="5">
        <f>POBd!AW19+CORR_MIGND!AW17</f>
        <v>1041164.9221577283</v>
      </c>
      <c r="AX17" s="5">
        <f>POBd!AX19+CORR_MIGND!AX17</f>
        <v>1041731.737074276</v>
      </c>
      <c r="AY17" s="5">
        <f>POBd!AY19+CORR_MIGND!AY17</f>
        <v>1041983.6359408238</v>
      </c>
      <c r="AZ17" s="5">
        <f>POBd!AZ19+CORR_MIGND!AZ17</f>
        <v>1041665.8033553715</v>
      </c>
      <c r="BA17" s="5">
        <f>POBd!BA19+CORR_MIGND!BA17</f>
        <v>1042176.3183609192</v>
      </c>
      <c r="BB17" s="5">
        <f>POBd!BB19+CORR_MIGND!BB17</f>
        <v>1042852.2515524669</v>
      </c>
      <c r="BC17" s="5">
        <f>POBd!BC19+CORR_MIGND!BC17</f>
        <v>1044063.037534533</v>
      </c>
      <c r="BD17" s="5">
        <f>POBd!BD19+CORR_MIGND!BD17</f>
        <v>1049999.149823358</v>
      </c>
      <c r="BE17" s="5">
        <f>POBd!BE19+CORR_MIGND!BE17</f>
        <v>1055393.0519251833</v>
      </c>
      <c r="BF17" s="5">
        <f>POBd!BF19+CORR_MIGND!BF17</f>
        <v>1062702.060002008</v>
      </c>
      <c r="BG17" s="5">
        <f>POBd!BG19+CORR_MIGND!BG17</f>
        <v>1070205.4124818332</v>
      </c>
      <c r="BH17" s="5">
        <f>POBd!BH19+CORR_MIGND!BH17</f>
        <v>1079610.2021716584</v>
      </c>
      <c r="BI17" s="5">
        <f>POBd!BI19+CORR_MIGND!BI17</f>
        <v>1086917.6582584833</v>
      </c>
      <c r="BJ17" s="5">
        <f>POBd!BJ19+CORR_MIGND!BJ17</f>
        <v>1094098.9670543084</v>
      </c>
      <c r="BK17" s="5">
        <f>POBd!BK19+CORR_MIGND!BK17</f>
        <v>1098451.6187379169</v>
      </c>
      <c r="BL17" s="5">
        <f>POBd!BL19+CORR_MIGND!BL17</f>
        <v>1102562.2608345256</v>
      </c>
      <c r="BM17" s="5">
        <f>POBd!BM19+CORR_MIGND!BM17</f>
        <v>1102017.495102</v>
      </c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2:77" x14ac:dyDescent="0.15">
      <c r="B18" s="4" t="s">
        <v>90</v>
      </c>
      <c r="C18" s="5">
        <f>POBd!C20+CORR_MIGND!C18</f>
        <v>2603574.104694929</v>
      </c>
      <c r="D18" s="5">
        <f>POBd!D20+CORR_MIGND!D18</f>
        <v>2593887.7276954358</v>
      </c>
      <c r="E18" s="5">
        <f>POBd!E20+CORR_MIGND!E18</f>
        <v>2589739.5715858005</v>
      </c>
      <c r="F18" s="5">
        <f>POBd!F20+CORR_MIGND!F18</f>
        <v>2591476.43156558</v>
      </c>
      <c r="G18" s="5">
        <f>POBd!G20+CORR_MIGND!G18</f>
        <v>2594518.8724108478</v>
      </c>
      <c r="H18" s="5">
        <f>POBd!H20+CORR_MIGND!H18</f>
        <v>2591474.6848524567</v>
      </c>
      <c r="I18" s="5">
        <f>POBd!I20+CORR_MIGND!I18</f>
        <v>2586448.3046543654</v>
      </c>
      <c r="J18" s="5">
        <f>POBd!J20+CORR_MIGND!J18</f>
        <v>2585354.7446718761</v>
      </c>
      <c r="K18" s="5">
        <f>POBd!K20+CORR_MIGND!K18</f>
        <v>2586069.7232738025</v>
      </c>
      <c r="L18" s="5">
        <f>POBd!L20+CORR_MIGND!L18</f>
        <v>2593945.8506149962</v>
      </c>
      <c r="M18" s="5">
        <f>POBd!M20+CORR_MIGND!M18</f>
        <v>2605867.2092385283</v>
      </c>
      <c r="N18" s="5">
        <f>POBd!N20+CORR_MIGND!N18</f>
        <v>2610954.7500535022</v>
      </c>
      <c r="O18" s="5">
        <f>POBd!O20+CORR_MIGND!O18</f>
        <v>2605317.0236762376</v>
      </c>
      <c r="P18" s="5">
        <f>POBd!P20+CORR_MIGND!P18</f>
        <v>2600288.2972989725</v>
      </c>
      <c r="Q18" s="5">
        <f>POBd!Q20+CORR_MIGND!Q18</f>
        <v>2597691.5709217079</v>
      </c>
      <c r="R18" s="5">
        <f>POBd!R20+CORR_MIGND!R18</f>
        <v>2596861.8445444428</v>
      </c>
      <c r="S18" s="5">
        <f>POBd!S20+CORR_MIGND!S18</f>
        <v>2596969.1181671782</v>
      </c>
      <c r="T18" s="5">
        <f>POBd!T20+CORR_MIGND!T18</f>
        <v>2598530.3917899132</v>
      </c>
      <c r="U18" s="5">
        <f>POBd!U20+CORR_MIGND!U18</f>
        <v>2598185.6654126486</v>
      </c>
      <c r="V18" s="5">
        <f>POBd!V20+CORR_MIGND!V18</f>
        <v>2591715.939035384</v>
      </c>
      <c r="W18" s="5">
        <f>POBd!W20+CORR_MIGND!W18</f>
        <v>2582975.2126581189</v>
      </c>
      <c r="X18" s="5">
        <f>POBd!X20+CORR_MIGND!X18</f>
        <v>2584448.8540350371</v>
      </c>
      <c r="Y18" s="5">
        <f>POBd!Y20+CORR_MIGND!Y18</f>
        <v>2599175.4172711377</v>
      </c>
      <c r="Z18" s="5">
        <f>POBd!Z20+CORR_MIGND!Z18</f>
        <v>2615119.5164262387</v>
      </c>
      <c r="AA18" s="5">
        <f>POBd!AA20+CORR_MIGND!AA18</f>
        <v>2631307.4127623397</v>
      </c>
      <c r="AB18" s="5">
        <f>POBd!AB20+CORR_MIGND!AB18</f>
        <v>2647583.6893134406</v>
      </c>
      <c r="AC18" s="5">
        <f>POBd!AC20+CORR_MIGND!AC18</f>
        <v>2664930.740570541</v>
      </c>
      <c r="AD18" s="5">
        <f>POBd!AD20+CORR_MIGND!AD18</f>
        <v>2682687.085652642</v>
      </c>
      <c r="AE18" s="5">
        <f>POBd!AE20+CORR_MIGND!AE18</f>
        <v>2700087.5905147428</v>
      </c>
      <c r="AF18" s="5">
        <f>POBd!AF20+CORR_MIGND!AF18</f>
        <v>2716247.9832988437</v>
      </c>
      <c r="AG18" s="5">
        <f>POBd!AG20+CORR_MIGND!AG18</f>
        <v>2730907.8606859446</v>
      </c>
      <c r="AH18" s="5">
        <f>POBd!AH20+CORR_MIGND!AH18</f>
        <v>2742536.9813781292</v>
      </c>
      <c r="AI18" s="5">
        <f>POBd!AI20+CORR_MIGND!AI18</f>
        <v>2744389.592567482</v>
      </c>
      <c r="AJ18" s="5">
        <f>POBd!AJ20+CORR_MIGND!AJ18</f>
        <v>2742622.0811508349</v>
      </c>
      <c r="AK18" s="5">
        <f>POBd!AK20+CORR_MIGND!AK18</f>
        <v>2740293.5339571885</v>
      </c>
      <c r="AL18" s="5">
        <f>POBd!AL20+CORR_MIGND!AL18</f>
        <v>2735700.3178345412</v>
      </c>
      <c r="AM18" s="5">
        <f>POBd!AM20+CORR_MIGND!AM18</f>
        <v>2726972.9807088943</v>
      </c>
      <c r="AN18" s="5">
        <f>POBd!AN20+CORR_MIGND!AN18</f>
        <v>2719732.8463802473</v>
      </c>
      <c r="AO18" s="5">
        <f>POBd!AO20+CORR_MIGND!AO18</f>
        <v>2710042.6752106003</v>
      </c>
      <c r="AP18" s="5">
        <f>POBd!AP20+CORR_MIGND!AP18</f>
        <v>2698346.7334609535</v>
      </c>
      <c r="AQ18" s="5">
        <f>POBd!AQ20+CORR_MIGND!AQ18</f>
        <v>2685429.5326443063</v>
      </c>
      <c r="AR18" s="5">
        <f>POBd!AR20+CORR_MIGND!AR18</f>
        <v>2676050.1620164854</v>
      </c>
      <c r="AS18" s="5">
        <f>POBd!AS20+CORR_MIGND!AS18</f>
        <v>2678200.3696693168</v>
      </c>
      <c r="AT18" s="5">
        <f>POBd!AT20+CORR_MIGND!AT18</f>
        <v>2681575.5830801488</v>
      </c>
      <c r="AU18" s="5">
        <f>POBd!AU20+CORR_MIGND!AU18</f>
        <v>2682643.9382019802</v>
      </c>
      <c r="AV18" s="5">
        <f>POBd!AV20+CORR_MIGND!AV18</f>
        <v>2682493.475987812</v>
      </c>
      <c r="AW18" s="5">
        <f>POBd!AW20+CORR_MIGND!AW18</f>
        <v>2680267.5970486435</v>
      </c>
      <c r="AX18" s="5">
        <f>POBd!AX20+CORR_MIGND!AX18</f>
        <v>2678429.8934814753</v>
      </c>
      <c r="AY18" s="5">
        <f>POBd!AY20+CORR_MIGND!AY18</f>
        <v>2677233.5752203069</v>
      </c>
      <c r="AZ18" s="5">
        <f>POBd!AZ20+CORR_MIGND!AZ18</f>
        <v>2675267.9526111386</v>
      </c>
      <c r="BA18" s="5">
        <f>POBd!BA20+CORR_MIGND!BA18</f>
        <v>2673445.6027289703</v>
      </c>
      <c r="BB18" s="5">
        <f>POBd!BB20+CORR_MIGND!BB18</f>
        <v>2673829.9255778021</v>
      </c>
      <c r="BC18" s="5">
        <f>POBd!BC20+CORR_MIGND!BC18</f>
        <v>2679891.3771258839</v>
      </c>
      <c r="BD18" s="5">
        <f>POBd!BD20+CORR_MIGND!BD18</f>
        <v>2689742.3321240912</v>
      </c>
      <c r="BE18" s="5">
        <f>POBd!BE20+CORR_MIGND!BE18</f>
        <v>2698645.1587842987</v>
      </c>
      <c r="BF18" s="5">
        <f>POBd!BF20+CORR_MIGND!BF18</f>
        <v>2710651.0264465059</v>
      </c>
      <c r="BG18" s="5">
        <f>POBd!BG20+CORR_MIGND!BG18</f>
        <v>2722177.793856713</v>
      </c>
      <c r="BH18" s="5">
        <f>POBd!BH20+CORR_MIGND!BH18</f>
        <v>2737998.4571359204</v>
      </c>
      <c r="BI18" s="5">
        <f>POBd!BI20+CORR_MIGND!BI18</f>
        <v>2753015.2755911276</v>
      </c>
      <c r="BJ18" s="5">
        <f>POBd!BJ20+CORR_MIGND!BJ18</f>
        <v>2764283.4056473351</v>
      </c>
      <c r="BK18" s="5">
        <f>POBd!BK20+CORR_MIGND!BK18</f>
        <v>2768556.6206609341</v>
      </c>
      <c r="BL18" s="5">
        <f>POBd!BL20+CORR_MIGND!BL18</f>
        <v>2770123.462380534</v>
      </c>
      <c r="BM18" s="5">
        <f>POBd!BM20+CORR_MIGND!BM18</f>
        <v>2765746.6187069998</v>
      </c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</row>
    <row r="19" spans="2:77" x14ac:dyDescent="0.15">
      <c r="B19" s="4" t="s">
        <v>91</v>
      </c>
      <c r="C19" s="5">
        <f>POBd!C21+CORR_MIGND!C19</f>
        <v>1896216.442688111</v>
      </c>
      <c r="D19" s="5">
        <f>POBd!D21+CORR_MIGND!D19</f>
        <v>1920561.489758292</v>
      </c>
      <c r="E19" s="5">
        <f>POBd!E21+CORR_MIGND!E19</f>
        <v>1973190.9829158541</v>
      </c>
      <c r="F19" s="5">
        <f>POBd!F21+CORR_MIGND!F19</f>
        <v>2029730.9583038583</v>
      </c>
      <c r="G19" s="5">
        <f>POBd!G21+CORR_MIGND!G19</f>
        <v>2089666.3950186013</v>
      </c>
      <c r="H19" s="5">
        <f>POBd!H21+CORR_MIGND!H19</f>
        <v>2152911.2806936847</v>
      </c>
      <c r="I19" s="5">
        <f>POBd!I21+CORR_MIGND!I19</f>
        <v>2220674.1113879718</v>
      </c>
      <c r="J19" s="5">
        <f>POBd!J21+CORR_MIGND!J19</f>
        <v>2295650.6028397698</v>
      </c>
      <c r="K19" s="5">
        <f>POBd!K21+CORR_MIGND!K19</f>
        <v>2378577.6754683722</v>
      </c>
      <c r="L19" s="5">
        <f>POBd!L21+CORR_MIGND!L19</f>
        <v>2465409.1243289835</v>
      </c>
      <c r="M19" s="5">
        <f>POBd!M21+CORR_MIGND!M19</f>
        <v>2559296.4767276566</v>
      </c>
      <c r="N19" s="5">
        <f>POBd!N21+CORR_MIGND!N19</f>
        <v>2659979.2469839402</v>
      </c>
      <c r="O19" s="5">
        <f>POBd!O21+CORR_MIGND!O19</f>
        <v>2765593.9050186281</v>
      </c>
      <c r="P19" s="5">
        <f>POBd!P21+CORR_MIGND!P19</f>
        <v>2875861.563053316</v>
      </c>
      <c r="Q19" s="5">
        <f>POBd!Q21+CORR_MIGND!Q19</f>
        <v>2992953.2210880038</v>
      </c>
      <c r="R19" s="5">
        <f>POBd!R21+CORR_MIGND!R19</f>
        <v>3116614.8791226917</v>
      </c>
      <c r="S19" s="5">
        <f>POBd!S21+CORR_MIGND!S19</f>
        <v>3246313.5371573791</v>
      </c>
      <c r="T19" s="5">
        <f>POBd!T21+CORR_MIGND!T19</f>
        <v>3383012.195192067</v>
      </c>
      <c r="U19" s="5">
        <f>POBd!U21+CORR_MIGND!U19</f>
        <v>3522889.8532267548</v>
      </c>
      <c r="V19" s="5">
        <f>POBd!V21+CORR_MIGND!V19</f>
        <v>3660290.5112614427</v>
      </c>
      <c r="W19" s="5">
        <f>POBd!W21+CORR_MIGND!W19</f>
        <v>3799682.1692961305</v>
      </c>
      <c r="X19" s="5">
        <f>POBd!X21+CORR_MIGND!X19</f>
        <v>3918151.7026996701</v>
      </c>
      <c r="Y19" s="5">
        <f>POBd!Y21+CORR_MIGND!Y19</f>
        <v>4013140.2479430609</v>
      </c>
      <c r="Z19" s="5">
        <f>POBd!Z21+CORR_MIGND!Z19</f>
        <v>4108871.2394404528</v>
      </c>
      <c r="AA19" s="5">
        <f>POBd!AA21+CORR_MIGND!AA19</f>
        <v>4204856.5030728439</v>
      </c>
      <c r="AB19" s="5">
        <f>POBd!AB21+CORR_MIGND!AB19</f>
        <v>4303320.4976532348</v>
      </c>
      <c r="AC19" s="5">
        <f>POBd!AC21+CORR_MIGND!AC19</f>
        <v>4399650.0179836266</v>
      </c>
      <c r="AD19" s="5">
        <f>POBd!AD21+CORR_MIGND!AD19</f>
        <v>4494639.6712880172</v>
      </c>
      <c r="AE19" s="5">
        <f>POBd!AE21+CORR_MIGND!AE19</f>
        <v>4584608.500934409</v>
      </c>
      <c r="AF19" s="5">
        <f>POBd!AF21+CORR_MIGND!AF19</f>
        <v>4666686.4061968001</v>
      </c>
      <c r="AG19" s="5">
        <f>POBd!AG21+CORR_MIGND!AG19</f>
        <v>4742407.9352351911</v>
      </c>
      <c r="AH19" s="5">
        <f>POBd!AH21+CORR_MIGND!AH19</f>
        <v>4801493.2836525152</v>
      </c>
      <c r="AI19" s="5">
        <f>POBd!AI21+CORR_MIGND!AI19</f>
        <v>4831067.397635703</v>
      </c>
      <c r="AJ19" s="5">
        <f>POBd!AJ21+CORR_MIGND!AJ19</f>
        <v>4856396.2106808918</v>
      </c>
      <c r="AK19" s="5">
        <f>POBd!AK21+CORR_MIGND!AK19</f>
        <v>4878989.0104170796</v>
      </c>
      <c r="AL19" s="5">
        <f>POBd!AL21+CORR_MIGND!AL19</f>
        <v>4898555.8745472683</v>
      </c>
      <c r="AM19" s="5">
        <f>POBd!AM21+CORR_MIGND!AM19</f>
        <v>4913481.0601274557</v>
      </c>
      <c r="AN19" s="5">
        <f>POBd!AN21+CORR_MIGND!AN19</f>
        <v>4928434.7112016436</v>
      </c>
      <c r="AO19" s="5">
        <f>POBd!AO21+CORR_MIGND!AO19</f>
        <v>4939189.3015548317</v>
      </c>
      <c r="AP19" s="5">
        <f>POBd!AP21+CORR_MIGND!AP19</f>
        <v>4946023.8311780198</v>
      </c>
      <c r="AQ19" s="5">
        <f>POBd!AQ21+CORR_MIGND!AQ19</f>
        <v>4949052.0132202078</v>
      </c>
      <c r="AR19" s="5">
        <f>POBd!AR21+CORR_MIGND!AR19</f>
        <v>4964034.4710456654</v>
      </c>
      <c r="AS19" s="5">
        <f>POBd!AS21+CORR_MIGND!AS19</f>
        <v>5011431.4943526611</v>
      </c>
      <c r="AT19" s="5">
        <f>POBd!AT21+CORR_MIGND!AT19</f>
        <v>5060524.6372626573</v>
      </c>
      <c r="AU19" s="5">
        <f>POBd!AU21+CORR_MIGND!AU19</f>
        <v>5107502.4172656536</v>
      </c>
      <c r="AV19" s="5">
        <f>POBd!AV21+CORR_MIGND!AV19</f>
        <v>5152266.3005376486</v>
      </c>
      <c r="AW19" s="5">
        <f>POBd!AW21+CORR_MIGND!AW19</f>
        <v>5196662.902278645</v>
      </c>
      <c r="AX19" s="5">
        <f>POBd!AX21+CORR_MIGND!AX19</f>
        <v>5242500.6261856416</v>
      </c>
      <c r="AY19" s="5">
        <f>POBd!AY21+CORR_MIGND!AY19</f>
        <v>5288075.7294036373</v>
      </c>
      <c r="AZ19" s="5">
        <f>POBd!AZ21+CORR_MIGND!AZ19</f>
        <v>5334235.4796796329</v>
      </c>
      <c r="BA19" s="5">
        <f>POBd!BA21+CORR_MIGND!BA19</f>
        <v>5385472.5133786285</v>
      </c>
      <c r="BB19" s="5">
        <f>POBd!BB21+CORR_MIGND!BB19</f>
        <v>5440477.7834406253</v>
      </c>
      <c r="BC19" s="5">
        <f>POBd!BC21+CORR_MIGND!BC19</f>
        <v>5595647.3547925483</v>
      </c>
      <c r="BD19" s="5">
        <f>POBd!BD21+CORR_MIGND!BD19</f>
        <v>5738500.6665709373</v>
      </c>
      <c r="BE19" s="5">
        <f>POBd!BE21+CORR_MIGND!BE19</f>
        <v>5834071.3864983246</v>
      </c>
      <c r="BF19" s="5">
        <f>POBd!BF21+CORR_MIGND!BF19</f>
        <v>5934486.0083397124</v>
      </c>
      <c r="BG19" s="5">
        <f>POBd!BG21+CORR_MIGND!BG19</f>
        <v>6022118.1065141009</v>
      </c>
      <c r="BH19" s="5">
        <f>POBd!BH21+CORR_MIGND!BH19</f>
        <v>6166993.6194234882</v>
      </c>
      <c r="BI19" s="5">
        <f>POBd!BI21+CORR_MIGND!BI19</f>
        <v>6294023.9644388761</v>
      </c>
      <c r="BJ19" s="5">
        <f>POBd!BJ21+CORR_MIGND!BJ19</f>
        <v>6360409.7012782646</v>
      </c>
      <c r="BK19" s="5">
        <f>POBd!BK21+CORR_MIGND!BK19</f>
        <v>6388510.2118402598</v>
      </c>
      <c r="BL19" s="5">
        <f>POBd!BL21+CORR_MIGND!BL19</f>
        <v>6411079.4224952543</v>
      </c>
      <c r="BM19" s="5">
        <f>POBd!BM21+CORR_MIGND!BM19</f>
        <v>6426228.674625</v>
      </c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</row>
    <row r="20" spans="2:77" x14ac:dyDescent="0.15">
      <c r="B20" s="4" t="s">
        <v>92</v>
      </c>
      <c r="C20" s="5">
        <f>POBd!C22+CORR_MIGND!C20</f>
        <v>755850</v>
      </c>
      <c r="D20" s="5">
        <f>POBd!D22+CORR_MIGND!D20</f>
        <v>757126.56264824595</v>
      </c>
      <c r="E20" s="5">
        <f>POBd!E22+CORR_MIGND!E20</f>
        <v>761424.77620936849</v>
      </c>
      <c r="F20" s="5">
        <f>POBd!F22+CORR_MIGND!F20</f>
        <v>766558.69466839929</v>
      </c>
      <c r="G20" s="5">
        <f>POBd!G22+CORR_MIGND!G20</f>
        <v>770866.04532494524</v>
      </c>
      <c r="H20" s="5">
        <f>POBd!H22+CORR_MIGND!H20</f>
        <v>774815.70755251986</v>
      </c>
      <c r="I20" s="5">
        <f>POBd!I22+CORR_MIGND!I20</f>
        <v>778544.21174907312</v>
      </c>
      <c r="J20" s="5">
        <f>POBd!J22+CORR_MIGND!J20</f>
        <v>783405.24581000709</v>
      </c>
      <c r="K20" s="5">
        <f>POBd!K22+CORR_MIGND!K20</f>
        <v>788732.51889150974</v>
      </c>
      <c r="L20" s="5">
        <f>POBd!L22+CORR_MIGND!L20</f>
        <v>794773.54796198977</v>
      </c>
      <c r="M20" s="5">
        <f>POBd!M22+CORR_MIGND!M20</f>
        <v>800301.63838499575</v>
      </c>
      <c r="N20" s="5">
        <f>POBd!N22+CORR_MIGND!N20</f>
        <v>804360.91348681494</v>
      </c>
      <c r="O20" s="5">
        <f>POBd!O22+CORR_MIGND!O20</f>
        <v>806680.74046044471</v>
      </c>
      <c r="P20" s="5">
        <f>POBd!P22+CORR_MIGND!P20</f>
        <v>809123.56743407459</v>
      </c>
      <c r="Q20" s="5">
        <f>POBd!Q22+CORR_MIGND!Q20</f>
        <v>812240.39440770436</v>
      </c>
      <c r="R20" s="5">
        <f>POBd!R22+CORR_MIGND!R20</f>
        <v>815841.22138133424</v>
      </c>
      <c r="S20" s="5">
        <f>POBd!S22+CORR_MIGND!S20</f>
        <v>819680.048354964</v>
      </c>
      <c r="T20" s="5">
        <f>POBd!T22+CORR_MIGND!T20</f>
        <v>823921.87532859389</v>
      </c>
      <c r="U20" s="5">
        <f>POBd!U22+CORR_MIGND!U20</f>
        <v>827540.70230222377</v>
      </c>
      <c r="V20" s="5">
        <f>POBd!V22+CORR_MIGND!V20</f>
        <v>829226.52927585354</v>
      </c>
      <c r="W20" s="5">
        <f>POBd!W22+CORR_MIGND!W20</f>
        <v>830143.35624948342</v>
      </c>
      <c r="X20" s="5">
        <f>POBd!X22+CORR_MIGND!X20</f>
        <v>836832.78205422824</v>
      </c>
      <c r="Y20" s="5">
        <f>POBd!Y22+CORR_MIGND!Y20</f>
        <v>849486.69321408821</v>
      </c>
      <c r="Z20" s="5">
        <f>POBd!Z22+CORR_MIGND!Z20</f>
        <v>862333.28084194812</v>
      </c>
      <c r="AA20" s="5">
        <f>POBd!AA22+CORR_MIGND!AA20</f>
        <v>875397.96437380812</v>
      </c>
      <c r="AB20" s="5">
        <f>POBd!AB22+CORR_MIGND!AB20</f>
        <v>888217.28587866796</v>
      </c>
      <c r="AC20" s="5">
        <f>POBd!AC22+CORR_MIGND!AC20</f>
        <v>900308.79811752797</v>
      </c>
      <c r="AD20" s="5">
        <f>POBd!AD22+CORR_MIGND!AD20</f>
        <v>912639.23391538789</v>
      </c>
      <c r="AE20" s="5">
        <f>POBd!AE22+CORR_MIGND!AE20</f>
        <v>925161.21250424779</v>
      </c>
      <c r="AF20" s="5">
        <f>POBd!AF22+CORR_MIGND!AF20</f>
        <v>936811.71774810774</v>
      </c>
      <c r="AG20" s="5">
        <f>POBd!AG22+CORR_MIGND!AG20</f>
        <v>947533.63092296757</v>
      </c>
      <c r="AH20" s="5">
        <f>POBd!AH22+CORR_MIGND!AH20</f>
        <v>958860.71209278901</v>
      </c>
      <c r="AI20" s="5">
        <f>POBd!AI22+CORR_MIGND!AI20</f>
        <v>971926.37321553356</v>
      </c>
      <c r="AJ20" s="5">
        <f>POBd!AJ22+CORR_MIGND!AJ20</f>
        <v>983161.62246527791</v>
      </c>
      <c r="AK20" s="5">
        <f>POBd!AK22+CORR_MIGND!AK20</f>
        <v>994325.59281702223</v>
      </c>
      <c r="AL20" s="5">
        <f>POBd!AL22+CORR_MIGND!AL20</f>
        <v>1004986.5772287666</v>
      </c>
      <c r="AM20" s="5">
        <f>POBd!AM22+CORR_MIGND!AM20</f>
        <v>1014423.255296511</v>
      </c>
      <c r="AN20" s="5">
        <f>POBd!AN22+CORR_MIGND!AN20</f>
        <v>1024231.2720842554</v>
      </c>
      <c r="AO20" s="5">
        <f>POBd!AO22+CORR_MIGND!AO20</f>
        <v>1033892.7238289999</v>
      </c>
      <c r="AP20" s="5">
        <f>POBd!AP22+CORR_MIGND!AP20</f>
        <v>1042716.8630677443</v>
      </c>
      <c r="AQ20" s="5">
        <f>POBd!AQ22+CORR_MIGND!AQ20</f>
        <v>1051174.5871624886</v>
      </c>
      <c r="AR20" s="5">
        <f>POBd!AR22+CORR_MIGND!AR20</f>
        <v>1061305.4108669544</v>
      </c>
      <c r="AS20" s="5">
        <f>POBd!AS22+CORR_MIGND!AS20</f>
        <v>1075879.9187018627</v>
      </c>
      <c r="AT20" s="5">
        <f>POBd!AT22+CORR_MIGND!AT20</f>
        <v>1090346.9362907712</v>
      </c>
      <c r="AU20" s="5">
        <f>POBd!AU22+CORR_MIGND!AU20</f>
        <v>1104090.4629126796</v>
      </c>
      <c r="AV20" s="5">
        <f>POBd!AV22+CORR_MIGND!AV20</f>
        <v>1117343.4046885881</v>
      </c>
      <c r="AW20" s="5">
        <f>POBd!AW22+CORR_MIGND!AW20</f>
        <v>1130804.5318284966</v>
      </c>
      <c r="AX20" s="5">
        <f>POBd!AX22+CORR_MIGND!AX20</f>
        <v>1144470.2244854048</v>
      </c>
      <c r="AY20" s="5">
        <f>POBd!AY22+CORR_MIGND!AY20</f>
        <v>1157875.1000523134</v>
      </c>
      <c r="AZ20" s="5">
        <f>POBd!AZ22+CORR_MIGND!AZ20</f>
        <v>1170974.0165402216</v>
      </c>
      <c r="BA20" s="5">
        <f>POBd!BA22+CORR_MIGND!BA20</f>
        <v>1185115.3020121302</v>
      </c>
      <c r="BB20" s="5">
        <f>POBd!BB22+CORR_MIGND!BB20</f>
        <v>1200575.3329360387</v>
      </c>
      <c r="BC20" s="5">
        <f>POBd!BC22+CORR_MIGND!BC20</f>
        <v>1232387.1893080636</v>
      </c>
      <c r="BD20" s="5">
        <f>POBd!BD22+CORR_MIGND!BD20</f>
        <v>1267737.2701976467</v>
      </c>
      <c r="BE20" s="5">
        <f>POBd!BE22+CORR_MIGND!BE20</f>
        <v>1297969.0485452299</v>
      </c>
      <c r="BF20" s="5">
        <f>POBd!BF22+CORR_MIGND!BF20</f>
        <v>1340308.315404813</v>
      </c>
      <c r="BG20" s="5">
        <f>POBd!BG22+CORR_MIGND!BG20</f>
        <v>1371450.8684203962</v>
      </c>
      <c r="BH20" s="5">
        <f>POBd!BH22+CORR_MIGND!BH20</f>
        <v>1407905.5427049794</v>
      </c>
      <c r="BI20" s="5">
        <f>POBd!BI22+CORR_MIGND!BI20</f>
        <v>1433521.3243445626</v>
      </c>
      <c r="BJ20" s="5">
        <f>POBd!BJ22+CORR_MIGND!BJ20</f>
        <v>1449499.0803401459</v>
      </c>
      <c r="BK20" s="5">
        <f>POBd!BK22+CORR_MIGND!BK20</f>
        <v>1457191.1958928958</v>
      </c>
      <c r="BL20" s="5">
        <f>POBd!BL22+CORR_MIGND!BL20</f>
        <v>1461427.7253866459</v>
      </c>
      <c r="BM20" s="5">
        <f>POBd!BM22+CORR_MIGND!BM20</f>
        <v>1461255.8587090001</v>
      </c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</row>
    <row r="21" spans="2:77" x14ac:dyDescent="0.15">
      <c r="B21" s="4" t="s">
        <v>93</v>
      </c>
      <c r="C21" s="5">
        <f>POBd!C23+CORR_MIGND!C21</f>
        <v>369269.61423597834</v>
      </c>
      <c r="D21" s="5">
        <f>POBd!D23+CORR_MIGND!D21</f>
        <v>369588.96556421113</v>
      </c>
      <c r="E21" s="5">
        <f>POBd!E23+CORR_MIGND!E21</f>
        <v>371842.17785649793</v>
      </c>
      <c r="F21" s="5">
        <f>POBd!F23+CORR_MIGND!F21</f>
        <v>374216.57593742997</v>
      </c>
      <c r="G21" s="5">
        <f>POBd!G23+CORR_MIGND!G21</f>
        <v>376601.14141026797</v>
      </c>
      <c r="H21" s="5">
        <f>POBd!H23+CORR_MIGND!H21</f>
        <v>378731.40010186692</v>
      </c>
      <c r="I21" s="5">
        <f>POBd!I23+CORR_MIGND!I21</f>
        <v>380935.05473830539</v>
      </c>
      <c r="J21" s="5">
        <f>POBd!J23+CORR_MIGND!J21</f>
        <v>383397.40353759058</v>
      </c>
      <c r="K21" s="5">
        <f>POBd!K23+CORR_MIGND!K21</f>
        <v>386052.79624278418</v>
      </c>
      <c r="L21" s="5">
        <f>POBd!L23+CORR_MIGND!L21</f>
        <v>388752.0656607828</v>
      </c>
      <c r="M21" s="5">
        <f>POBd!M23+CORR_MIGND!M21</f>
        <v>391479.64316468587</v>
      </c>
      <c r="N21" s="5">
        <f>POBd!N23+CORR_MIGND!N21</f>
        <v>396214.7410241146</v>
      </c>
      <c r="O21" s="5">
        <f>POBd!O23+CORR_MIGND!O21</f>
        <v>402700.50394858833</v>
      </c>
      <c r="P21" s="5">
        <f>POBd!P23+CORR_MIGND!P21</f>
        <v>409318.26687306201</v>
      </c>
      <c r="Q21" s="5">
        <f>POBd!Q23+CORR_MIGND!Q21</f>
        <v>416361.02979753568</v>
      </c>
      <c r="R21" s="5">
        <f>POBd!R23+CORR_MIGND!R21</f>
        <v>423737.79272200936</v>
      </c>
      <c r="S21" s="5">
        <f>POBd!S23+CORR_MIGND!S21</f>
        <v>431327.55564648303</v>
      </c>
      <c r="T21" s="5">
        <f>POBd!T23+CORR_MIGND!T21</f>
        <v>439224.31857095676</v>
      </c>
      <c r="U21" s="5">
        <f>POBd!U23+CORR_MIGND!U21</f>
        <v>446875.08149543044</v>
      </c>
      <c r="V21" s="5">
        <f>POBd!V23+CORR_MIGND!V21</f>
        <v>453545.84441990411</v>
      </c>
      <c r="W21" s="5">
        <f>POBd!W23+CORR_MIGND!W21</f>
        <v>459854.60734437779</v>
      </c>
      <c r="X21" s="5">
        <f>POBd!X23+CORR_MIGND!X21</f>
        <v>465225.63643277902</v>
      </c>
      <c r="Y21" s="5">
        <f>POBd!Y23+CORR_MIGND!Y21</f>
        <v>469466.4975041076</v>
      </c>
      <c r="Z21" s="5">
        <f>POBd!Z23+CORR_MIGND!Z21</f>
        <v>473534.00897443632</v>
      </c>
      <c r="AA21" s="5">
        <f>POBd!AA23+CORR_MIGND!AA21</f>
        <v>477522.71477776498</v>
      </c>
      <c r="AB21" s="5">
        <f>POBd!AB23+CORR_MIGND!AB21</f>
        <v>481528.34968509362</v>
      </c>
      <c r="AC21" s="5">
        <f>POBd!AC23+CORR_MIGND!AC21</f>
        <v>485778.76015942229</v>
      </c>
      <c r="AD21" s="5">
        <f>POBd!AD23+CORR_MIGND!AD21</f>
        <v>489823.69465475099</v>
      </c>
      <c r="AE21" s="5">
        <f>POBd!AE23+CORR_MIGND!AE21</f>
        <v>493625.58670007961</v>
      </c>
      <c r="AF21" s="5">
        <f>POBd!AF23+CORR_MIGND!AF21</f>
        <v>496660.90994040831</v>
      </c>
      <c r="AG21" s="5">
        <f>POBd!AG23+CORR_MIGND!AG21</f>
        <v>499389.99774573697</v>
      </c>
      <c r="AH21" s="5">
        <f>POBd!AH23+CORR_MIGND!AH21</f>
        <v>501426.44507733546</v>
      </c>
      <c r="AI21" s="5">
        <f>POBd!AI23+CORR_MIGND!AI21</f>
        <v>503505.09770747356</v>
      </c>
      <c r="AJ21" s="5">
        <f>POBd!AJ23+CORR_MIGND!AJ21</f>
        <v>504784.77784461173</v>
      </c>
      <c r="AK21" s="5">
        <f>POBd!AK23+CORR_MIGND!AK21</f>
        <v>506038.25552874984</v>
      </c>
      <c r="AL21" s="5">
        <f>POBd!AL23+CORR_MIGND!AL21</f>
        <v>506787.34560688795</v>
      </c>
      <c r="AM21" s="5">
        <f>POBd!AM23+CORR_MIGND!AM21</f>
        <v>507384.96415502607</v>
      </c>
      <c r="AN21" s="5">
        <f>POBd!AN23+CORR_MIGND!AN21</f>
        <v>507709.10306216421</v>
      </c>
      <c r="AO21" s="5">
        <f>POBd!AO23+CORR_MIGND!AO21</f>
        <v>508010.47438830236</v>
      </c>
      <c r="AP21" s="5">
        <f>POBd!AP23+CORR_MIGND!AP21</f>
        <v>508140.11216044048</v>
      </c>
      <c r="AQ21" s="5">
        <f>POBd!AQ23+CORR_MIGND!AQ21</f>
        <v>507913.73214457859</v>
      </c>
      <c r="AR21" s="5">
        <f>POBd!AR23+CORR_MIGND!AR21</f>
        <v>508799.02952102845</v>
      </c>
      <c r="AS21" s="5">
        <f>POBd!AS23+CORR_MIGND!AS21</f>
        <v>512904.5933311017</v>
      </c>
      <c r="AT21" s="5">
        <f>POBd!AT23+CORR_MIGND!AT21</f>
        <v>517061.37588217505</v>
      </c>
      <c r="AU21" s="5">
        <f>POBd!AU23+CORR_MIGND!AU21</f>
        <v>521309.11788824829</v>
      </c>
      <c r="AV21" s="5">
        <f>POBd!AV23+CORR_MIGND!AV21</f>
        <v>525318.52206032153</v>
      </c>
      <c r="AW21" s="5">
        <f>POBd!AW23+CORR_MIGND!AW21</f>
        <v>529439.55132239475</v>
      </c>
      <c r="AX21" s="5">
        <f>POBd!AX23+CORR_MIGND!AX21</f>
        <v>533583.55890846823</v>
      </c>
      <c r="AY21" s="5">
        <f>POBd!AY23+CORR_MIGND!AY21</f>
        <v>537933.46904154145</v>
      </c>
      <c r="AZ21" s="5">
        <f>POBd!AZ23+CORR_MIGND!AZ21</f>
        <v>542227.31012361473</v>
      </c>
      <c r="BA21" s="5">
        <f>POBd!BA23+CORR_MIGND!BA21</f>
        <v>546508.56831768795</v>
      </c>
      <c r="BB21" s="5">
        <f>POBd!BB23+CORR_MIGND!BB21</f>
        <v>551620.00832876121</v>
      </c>
      <c r="BC21" s="5">
        <f>POBd!BC23+CORR_MIGND!BC21</f>
        <v>560334.09182312584</v>
      </c>
      <c r="BD21" s="5">
        <f>POBd!BD23+CORR_MIGND!BD21</f>
        <v>570492.20628863631</v>
      </c>
      <c r="BE21" s="5">
        <f>POBd!BE23+CORR_MIGND!BE21</f>
        <v>577987.99690214661</v>
      </c>
      <c r="BF21" s="5">
        <f>POBd!BF23+CORR_MIGND!BF21</f>
        <v>586310.31177165697</v>
      </c>
      <c r="BG21" s="5">
        <f>POBd!BG23+CORR_MIGND!BG21</f>
        <v>595206.15939616738</v>
      </c>
      <c r="BH21" s="5">
        <f>POBd!BH23+CORR_MIGND!BH21</f>
        <v>608526.44673267764</v>
      </c>
      <c r="BI21" s="5">
        <f>POBd!BI23+CORR_MIGND!BI21</f>
        <v>620907.45589318802</v>
      </c>
      <c r="BJ21" s="5">
        <f>POBd!BJ23+CORR_MIGND!BJ21</f>
        <v>629221.11492769839</v>
      </c>
      <c r="BK21" s="5">
        <f>POBd!BK23+CORR_MIGND!BK21</f>
        <v>634399.92182065884</v>
      </c>
      <c r="BL21" s="5">
        <f>POBd!BL23+CORR_MIGND!BL21</f>
        <v>638302.43412361946</v>
      </c>
      <c r="BM21" s="5">
        <f>POBd!BM23+CORR_MIGND!BM21</f>
        <v>639373.84484000003</v>
      </c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2:77" x14ac:dyDescent="0.15">
      <c r="B22" s="4" t="s">
        <v>21</v>
      </c>
      <c r="C22" s="5">
        <f>POBd!C24+CORR_MIGND!C22</f>
        <v>1057581.0308694798</v>
      </c>
      <c r="D22" s="5">
        <f>POBd!D24+CORR_MIGND!D22</f>
        <v>1067935.8616365828</v>
      </c>
      <c r="E22" s="5">
        <f>POBd!E24+CORR_MIGND!E22</f>
        <v>1093061.7279360467</v>
      </c>
      <c r="F22" s="5">
        <f>POBd!F24+CORR_MIGND!F22</f>
        <v>1120216.4780419392</v>
      </c>
      <c r="G22" s="5">
        <f>POBd!G24+CORR_MIGND!G22</f>
        <v>1148136.7473765358</v>
      </c>
      <c r="H22" s="5">
        <f>POBd!H24+CORR_MIGND!H22</f>
        <v>1178101.7244994286</v>
      </c>
      <c r="I22" s="5">
        <f>POBd!I24+CORR_MIGND!I22</f>
        <v>1209683.3112220296</v>
      </c>
      <c r="J22" s="5">
        <f>POBd!J24+CORR_MIGND!J22</f>
        <v>1245124.6727514823</v>
      </c>
      <c r="K22" s="5">
        <f>POBd!K24+CORR_MIGND!K22</f>
        <v>1283770.2554395141</v>
      </c>
      <c r="L22" s="5">
        <f>POBd!L24+CORR_MIGND!L22</f>
        <v>1326385.4916166435</v>
      </c>
      <c r="M22" s="5">
        <f>POBd!M24+CORR_MIGND!M22</f>
        <v>1370296.6820714748</v>
      </c>
      <c r="N22" s="5">
        <f>POBd!N24+CORR_MIGND!N22</f>
        <v>1414226.2523360366</v>
      </c>
      <c r="O22" s="5">
        <f>POBd!O24+CORR_MIGND!O22</f>
        <v>1458256.1254151913</v>
      </c>
      <c r="P22" s="5">
        <f>POBd!P24+CORR_MIGND!P22</f>
        <v>1503897.9984943457</v>
      </c>
      <c r="Q22" s="5">
        <f>POBd!Q24+CORR_MIGND!Q22</f>
        <v>1552257.8715735003</v>
      </c>
      <c r="R22" s="5">
        <f>POBd!R24+CORR_MIGND!R22</f>
        <v>1603117.744652655</v>
      </c>
      <c r="S22" s="5">
        <f>POBd!S24+CORR_MIGND!S22</f>
        <v>1656117.6177318096</v>
      </c>
      <c r="T22" s="5">
        <f>POBd!T24+CORR_MIGND!T22</f>
        <v>1711699.490810964</v>
      </c>
      <c r="U22" s="5">
        <f>POBd!U24+CORR_MIGND!U22</f>
        <v>1767855.3638901187</v>
      </c>
      <c r="V22" s="5">
        <f>POBd!V24+CORR_MIGND!V22</f>
        <v>1821691.2369692733</v>
      </c>
      <c r="W22" s="5">
        <f>POBd!W24+CORR_MIGND!W22</f>
        <v>1875510.1100484279</v>
      </c>
      <c r="X22" s="5">
        <f>POBd!X24+CORR_MIGND!X22</f>
        <v>1917169.2661129988</v>
      </c>
      <c r="Y22" s="5">
        <f>POBd!Y24+CORR_MIGND!Y22</f>
        <v>1945326.486329986</v>
      </c>
      <c r="Z22" s="5">
        <f>POBd!Z24+CORR_MIGND!Z22</f>
        <v>1973299.3117189733</v>
      </c>
      <c r="AA22" s="5">
        <f>POBd!AA24+CORR_MIGND!AA22</f>
        <v>2000823.1851579605</v>
      </c>
      <c r="AB22" s="5">
        <f>POBd!AB24+CORR_MIGND!AB22</f>
        <v>2027884.9977309478</v>
      </c>
      <c r="AC22" s="5">
        <f>POBd!AC24+CORR_MIGND!AC22</f>
        <v>2054483.1073899351</v>
      </c>
      <c r="AD22" s="5">
        <f>POBd!AD24+CORR_MIGND!AD22</f>
        <v>2080788.4195749222</v>
      </c>
      <c r="AE22" s="5">
        <f>POBd!AE24+CORR_MIGND!AE22</f>
        <v>2104570.7905089096</v>
      </c>
      <c r="AF22" s="5">
        <f>POBd!AF24+CORR_MIGND!AF22</f>
        <v>2123794.957086897</v>
      </c>
      <c r="AG22" s="5">
        <f>POBd!AG24+CORR_MIGND!AG22</f>
        <v>2139931.7824008842</v>
      </c>
      <c r="AH22" s="5">
        <f>POBd!AH24+CORR_MIGND!AH22</f>
        <v>2150321.9485816113</v>
      </c>
      <c r="AI22" s="5">
        <f>POBd!AI24+CORR_MIGND!AI22</f>
        <v>2151383.0903488193</v>
      </c>
      <c r="AJ22" s="5">
        <f>POBd!AJ24+CORR_MIGND!AJ22</f>
        <v>2149905.866529027</v>
      </c>
      <c r="AK22" s="5">
        <f>POBd!AK24+CORR_MIGND!AK22</f>
        <v>2146438.8689712351</v>
      </c>
      <c r="AL22" s="5">
        <f>POBd!AL24+CORR_MIGND!AL22</f>
        <v>2141890.7430104427</v>
      </c>
      <c r="AM22" s="5">
        <f>POBd!AM24+CORR_MIGND!AM22</f>
        <v>2134738.9415316503</v>
      </c>
      <c r="AN22" s="5">
        <f>POBd!AN24+CORR_MIGND!AN22</f>
        <v>2127362.7280678581</v>
      </c>
      <c r="AO22" s="5">
        <f>POBd!AO24+CORR_MIGND!AO22</f>
        <v>2118037.587955066</v>
      </c>
      <c r="AP22" s="5">
        <f>POBd!AP24+CORR_MIGND!AP22</f>
        <v>2107472.9274872742</v>
      </c>
      <c r="AQ22" s="5">
        <f>POBd!AQ24+CORR_MIGND!AQ22</f>
        <v>2095313.456366482</v>
      </c>
      <c r="AR22" s="5">
        <f>POBd!AR24+CORR_MIGND!AR22</f>
        <v>2085985.2011347283</v>
      </c>
      <c r="AS22" s="5">
        <f>POBd!AS24+CORR_MIGND!AS22</f>
        <v>2085614.2484380521</v>
      </c>
      <c r="AT22" s="5">
        <f>POBd!AT24+CORR_MIGND!AT22</f>
        <v>2085024.3184473754</v>
      </c>
      <c r="AU22" s="5">
        <f>POBd!AU24+CORR_MIGND!AU22</f>
        <v>2083926.4663376994</v>
      </c>
      <c r="AV22" s="5">
        <f>POBd!AV24+CORR_MIGND!AV22</f>
        <v>2082094.1476980229</v>
      </c>
      <c r="AW22" s="5">
        <f>POBd!AW24+CORR_MIGND!AW22</f>
        <v>2080070.0555413468</v>
      </c>
      <c r="AX22" s="5">
        <f>POBd!AX24+CORR_MIGND!AX22</f>
        <v>2078157.8845656705</v>
      </c>
      <c r="AY22" s="5">
        <f>POBd!AY24+CORR_MIGND!AY22</f>
        <v>2076415.007442994</v>
      </c>
      <c r="AZ22" s="5">
        <f>POBd!AZ24+CORR_MIGND!AZ22</f>
        <v>2074510.0408113177</v>
      </c>
      <c r="BA22" s="5">
        <f>POBd!BA24+CORR_MIGND!BA22</f>
        <v>2073459.3522486417</v>
      </c>
      <c r="BB22" s="5">
        <f>POBd!BB24+CORR_MIGND!BB22</f>
        <v>2073592.3182289652</v>
      </c>
      <c r="BC22" s="5">
        <f>POBd!BC24+CORR_MIGND!BC22</f>
        <v>2079428.1254636238</v>
      </c>
      <c r="BD22" s="5">
        <f>POBd!BD24+CORR_MIGND!BD22</f>
        <v>2090321.8522559498</v>
      </c>
      <c r="BE22" s="5">
        <f>POBd!BE24+CORR_MIGND!BE22</f>
        <v>2101802.2909582756</v>
      </c>
      <c r="BF22" s="5">
        <f>POBd!BF24+CORR_MIGND!BF22</f>
        <v>2115994.8347296016</v>
      </c>
      <c r="BG22" s="5">
        <f>POBd!BG24+CORR_MIGND!BG22</f>
        <v>2130061.1586899273</v>
      </c>
      <c r="BH22" s="5">
        <f>POBd!BH24+CORR_MIGND!BH22</f>
        <v>2148111.8789072535</v>
      </c>
      <c r="BI22" s="5">
        <f>POBd!BI24+CORR_MIGND!BI22</f>
        <v>2164770.1332825795</v>
      </c>
      <c r="BJ22" s="5">
        <f>POBd!BJ24+CORR_MIGND!BJ22</f>
        <v>2175980.3390929052</v>
      </c>
      <c r="BK22" s="5">
        <f>POBd!BK24+CORR_MIGND!BK22</f>
        <v>2180408.0130713661</v>
      </c>
      <c r="BL22" s="5">
        <f>POBd!BL24+CORR_MIGND!BL22</f>
        <v>2183691.1421298273</v>
      </c>
      <c r="BM22" s="5">
        <f>POBd!BM24+CORR_MIGND!BM22</f>
        <v>2179984.3402780001</v>
      </c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</row>
    <row r="23" spans="2:77" x14ac:dyDescent="0.15">
      <c r="B23" s="4" t="s">
        <v>22</v>
      </c>
      <c r="C23" s="5">
        <f>POBd!C25+CORR_MIGND!C23</f>
        <v>228008.91915736723</v>
      </c>
      <c r="D23" s="5">
        <f>POBd!D25+CORR_MIGND!D23</f>
        <v>227644.13394490088</v>
      </c>
      <c r="E23" s="5">
        <f>POBd!E25+CORR_MIGND!E23</f>
        <v>227784.90903713583</v>
      </c>
      <c r="F23" s="5">
        <f>POBd!F25+CORR_MIGND!F23</f>
        <v>227774.61504232563</v>
      </c>
      <c r="G23" s="5">
        <f>POBd!G25+CORR_MIGND!G23</f>
        <v>227878.7179917644</v>
      </c>
      <c r="H23" s="5">
        <f>POBd!H25+CORR_MIGND!H23</f>
        <v>227843.16775038885</v>
      </c>
      <c r="I23" s="5">
        <f>POBd!I25+CORR_MIGND!I23</f>
        <v>227556.44909864405</v>
      </c>
      <c r="J23" s="5">
        <f>POBd!J25+CORR_MIGND!J23</f>
        <v>227529.67148609701</v>
      </c>
      <c r="K23" s="5">
        <f>POBd!K25+CORR_MIGND!K23</f>
        <v>227736.23506821296</v>
      </c>
      <c r="L23" s="5">
        <f>POBd!L25+CORR_MIGND!L23</f>
        <v>227776.03278969266</v>
      </c>
      <c r="M23" s="5">
        <f>POBd!M25+CORR_MIGND!M23</f>
        <v>228103.34133592452</v>
      </c>
      <c r="N23" s="5">
        <f>POBd!N25+CORR_MIGND!N23</f>
        <v>228471.18647951609</v>
      </c>
      <c r="O23" s="5">
        <f>POBd!O25+CORR_MIGND!O23</f>
        <v>228941.87814065471</v>
      </c>
      <c r="P23" s="5">
        <f>POBd!P25+CORR_MIGND!P23</f>
        <v>229446.56980179332</v>
      </c>
      <c r="Q23" s="5">
        <f>POBd!Q25+CORR_MIGND!Q23</f>
        <v>230143.26146293193</v>
      </c>
      <c r="R23" s="5">
        <f>POBd!R25+CORR_MIGND!R23</f>
        <v>230971.95312407054</v>
      </c>
      <c r="S23" s="5">
        <f>POBd!S25+CORR_MIGND!S23</f>
        <v>231867.64478520915</v>
      </c>
      <c r="T23" s="5">
        <f>POBd!T25+CORR_MIGND!T23</f>
        <v>232874.33644634776</v>
      </c>
      <c r="U23" s="5">
        <f>POBd!U25+CORR_MIGND!U23</f>
        <v>233699.02810748637</v>
      </c>
      <c r="V23" s="5">
        <f>POBd!V25+CORR_MIGND!V23</f>
        <v>233973.71976862499</v>
      </c>
      <c r="W23" s="5">
        <f>POBd!W25+CORR_MIGND!W23</f>
        <v>234030.41142976357</v>
      </c>
      <c r="X23" s="5">
        <f>POBd!X25+CORR_MIGND!X23</f>
        <v>234904.53697657472</v>
      </c>
      <c r="Y23" s="5">
        <f>POBd!Y25+CORR_MIGND!Y23</f>
        <v>236418.66247305842</v>
      </c>
      <c r="Z23" s="5">
        <f>POBd!Z25+CORR_MIGND!Z23</f>
        <v>237938.85960354214</v>
      </c>
      <c r="AA23" s="5">
        <f>POBd!AA25+CORR_MIGND!AA23</f>
        <v>239504.54400902582</v>
      </c>
      <c r="AB23" s="5">
        <f>POBd!AB25+CORR_MIGND!AB23</f>
        <v>241272.46598450953</v>
      </c>
      <c r="AC23" s="5">
        <f>POBd!AC25+CORR_MIGND!AC23</f>
        <v>243091.2661959932</v>
      </c>
      <c r="AD23" s="5">
        <f>POBd!AD25+CORR_MIGND!AD23</f>
        <v>245194.7927904769</v>
      </c>
      <c r="AE23" s="5">
        <f>POBd!AE25+CORR_MIGND!AE23</f>
        <v>247094.71687296059</v>
      </c>
      <c r="AF23" s="5">
        <f>POBd!AF25+CORR_MIGND!AF23</f>
        <v>248834.48696644427</v>
      </c>
      <c r="AG23" s="5">
        <f>POBd!AG25+CORR_MIGND!AG23</f>
        <v>250598.78742792798</v>
      </c>
      <c r="AH23" s="5">
        <f>POBd!AH25+CORR_MIGND!AH23</f>
        <v>252253.99915646188</v>
      </c>
      <c r="AI23" s="5">
        <f>POBd!AI25+CORR_MIGND!AI23</f>
        <v>254133.71556009608</v>
      </c>
      <c r="AJ23" s="5">
        <f>POBd!AJ25+CORR_MIGND!AJ23</f>
        <v>255944.95922873032</v>
      </c>
      <c r="AK23" s="5">
        <f>POBd!AK25+CORR_MIGND!AK23</f>
        <v>257647.45247636456</v>
      </c>
      <c r="AL23" s="5">
        <f>POBd!AL25+CORR_MIGND!AL23</f>
        <v>259073.41981299876</v>
      </c>
      <c r="AM23" s="5">
        <f>POBd!AM25+CORR_MIGND!AM23</f>
        <v>260150.62358863303</v>
      </c>
      <c r="AN23" s="5">
        <f>POBd!AN25+CORR_MIGND!AN23</f>
        <v>261374.44077226726</v>
      </c>
      <c r="AO23" s="5">
        <f>POBd!AO25+CORR_MIGND!AO23</f>
        <v>262322.93227190146</v>
      </c>
      <c r="AP23" s="5">
        <f>POBd!AP25+CORR_MIGND!AP23</f>
        <v>263237.29596153571</v>
      </c>
      <c r="AQ23" s="5">
        <f>POBd!AQ25+CORR_MIGND!AQ23</f>
        <v>264210.44210416992</v>
      </c>
      <c r="AR23" s="5">
        <f>POBd!AR25+CORR_MIGND!AR23</f>
        <v>265082.08132839901</v>
      </c>
      <c r="AS23" s="5">
        <f>POBd!AS25+CORR_MIGND!AS23</f>
        <v>266220.15121781785</v>
      </c>
      <c r="AT23" s="5">
        <f>POBd!AT25+CORR_MIGND!AT23</f>
        <v>267285.27163523663</v>
      </c>
      <c r="AU23" s="5">
        <f>POBd!AU25+CORR_MIGND!AU23</f>
        <v>268471.96692165546</v>
      </c>
      <c r="AV23" s="5">
        <f>POBd!AV25+CORR_MIGND!AV23</f>
        <v>269434.08981607424</v>
      </c>
      <c r="AW23" s="5">
        <f>POBd!AW25+CORR_MIGND!AW23</f>
        <v>270468.26706649305</v>
      </c>
      <c r="AX23" s="5">
        <f>POBd!AX25+CORR_MIGND!AX23</f>
        <v>271603.81574391184</v>
      </c>
      <c r="AY23" s="5">
        <f>POBd!AY25+CORR_MIGND!AY23</f>
        <v>272736.84268133063</v>
      </c>
      <c r="AZ23" s="5">
        <f>POBd!AZ25+CORR_MIGND!AZ23</f>
        <v>273776.46552974946</v>
      </c>
      <c r="BA23" s="5">
        <f>POBd!BA25+CORR_MIGND!BA23</f>
        <v>275039.9332981683</v>
      </c>
      <c r="BB23" s="5">
        <f>POBd!BB25+CORR_MIGND!BB23</f>
        <v>276627.1283355871</v>
      </c>
      <c r="BC23" s="5">
        <f>POBd!BC25+CORR_MIGND!BC23</f>
        <v>281684.79829013447</v>
      </c>
      <c r="BD23" s="5">
        <f>POBd!BD25+CORR_MIGND!BD23</f>
        <v>287988.77091674611</v>
      </c>
      <c r="BE23" s="5">
        <f>POBd!BE25+CORR_MIGND!BE23</f>
        <v>294609.85851935769</v>
      </c>
      <c r="BF23" s="5">
        <f>POBd!BF25+CORR_MIGND!BF23</f>
        <v>300809.08304796938</v>
      </c>
      <c r="BG23" s="5">
        <f>POBd!BG25+CORR_MIGND!BG23</f>
        <v>305026.01004558103</v>
      </c>
      <c r="BH23" s="5">
        <f>POBd!BH25+CORR_MIGND!BH23</f>
        <v>312466.51538919267</v>
      </c>
      <c r="BI23" s="5">
        <f>POBd!BI25+CORR_MIGND!BI23</f>
        <v>318486.30115080433</v>
      </c>
      <c r="BJ23" s="5">
        <f>POBd!BJ25+CORR_MIGND!BJ23</f>
        <v>319764.48477241595</v>
      </c>
      <c r="BK23" s="5">
        <f>POBd!BK25+CORR_MIGND!BK23</f>
        <v>319874.3692466162</v>
      </c>
      <c r="BL23" s="5">
        <f>POBd!BL25+CORR_MIGND!BL23</f>
        <v>321042.88851281645</v>
      </c>
      <c r="BM23" s="5">
        <f>POBd!BM25+CORR_MIGND!BM23</f>
        <v>320080.728734</v>
      </c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2:77" x14ac:dyDescent="0.15">
      <c r="B24" s="4" t="s">
        <v>23</v>
      </c>
      <c r="C24" s="5">
        <f>POBd!C26+CORR_MIGND!C24</f>
        <v>132348.60083683993</v>
      </c>
      <c r="D24" s="5">
        <f>POBd!D26+CORR_MIGND!D24</f>
        <v>132366.23315743322</v>
      </c>
      <c r="E24" s="5">
        <f>POBd!E26+CORR_MIGND!E24</f>
        <v>132502.61646533772</v>
      </c>
      <c r="F24" s="5">
        <f>POBd!F26+CORR_MIGND!F24</f>
        <v>132661.67092103226</v>
      </c>
      <c r="G24" s="5">
        <f>POBd!G26+CORR_MIGND!G24</f>
        <v>132691.0393318212</v>
      </c>
      <c r="H24" s="5">
        <f>POBd!H26+CORR_MIGND!H24</f>
        <v>132800.45202531634</v>
      </c>
      <c r="I24" s="5">
        <f>POBd!I26+CORR_MIGND!I24</f>
        <v>132995.6868100288</v>
      </c>
      <c r="J24" s="5">
        <f>POBd!J26+CORR_MIGND!J24</f>
        <v>133454.27275621161</v>
      </c>
      <c r="K24" s="5">
        <f>POBd!K26+CORR_MIGND!K24</f>
        <v>134085.75326664912</v>
      </c>
      <c r="L24" s="5">
        <f>POBd!L26+CORR_MIGND!L24</f>
        <v>134662.15445345917</v>
      </c>
      <c r="M24" s="5">
        <f>POBd!M26+CORR_MIGND!M24</f>
        <v>135251.18459590044</v>
      </c>
      <c r="N24" s="5">
        <f>POBd!N26+CORR_MIGND!N24</f>
        <v>134842.28225743698</v>
      </c>
      <c r="O24" s="5">
        <f>POBd!O26+CORR_MIGND!O24</f>
        <v>133206.52853366052</v>
      </c>
      <c r="P24" s="5">
        <f>POBd!P26+CORR_MIGND!P24</f>
        <v>131695.77480988405</v>
      </c>
      <c r="Q24" s="5">
        <f>POBd!Q26+CORR_MIGND!Q24</f>
        <v>130208.02108610758</v>
      </c>
      <c r="R24" s="5">
        <f>POBd!R26+CORR_MIGND!R24</f>
        <v>128741.26736233111</v>
      </c>
      <c r="S24" s="5">
        <f>POBd!S26+CORR_MIGND!S24</f>
        <v>127295.51363855464</v>
      </c>
      <c r="T24" s="5">
        <f>POBd!T26+CORR_MIGND!T24</f>
        <v>125870.75991477817</v>
      </c>
      <c r="U24" s="5">
        <f>POBd!U26+CORR_MIGND!U24</f>
        <v>124467.0061910017</v>
      </c>
      <c r="V24" s="5">
        <f>POBd!V26+CORR_MIGND!V24</f>
        <v>123082.25246722523</v>
      </c>
      <c r="W24" s="5">
        <f>POBd!W26+CORR_MIGND!W24</f>
        <v>121718.49874344876</v>
      </c>
      <c r="X24" s="5">
        <f>POBd!X26+CORR_MIGND!X24</f>
        <v>120851.04329935137</v>
      </c>
      <c r="Y24" s="5">
        <f>POBd!Y26+CORR_MIGND!Y24</f>
        <v>120473.73835693303</v>
      </c>
      <c r="Z24" s="5">
        <f>POBd!Z26+CORR_MIGND!Z24</f>
        <v>119908.88863451472</v>
      </c>
      <c r="AA24" s="5">
        <f>POBd!AA26+CORR_MIGND!AA24</f>
        <v>119389.38411209638</v>
      </c>
      <c r="AB24" s="5">
        <f>POBd!AB26+CORR_MIGND!AB24</f>
        <v>118807.91738767804</v>
      </c>
      <c r="AC24" s="5">
        <f>POBd!AC26+CORR_MIGND!AC24</f>
        <v>118144.74739125972</v>
      </c>
      <c r="AD24" s="5">
        <f>POBd!AD26+CORR_MIGND!AD24</f>
        <v>117478.20043884138</v>
      </c>
      <c r="AE24" s="5">
        <f>POBd!AE26+CORR_MIGND!AE24</f>
        <v>117004.93475242307</v>
      </c>
      <c r="AF24" s="5">
        <f>POBd!AF26+CORR_MIGND!AF24</f>
        <v>116409.63335900474</v>
      </c>
      <c r="AG24" s="5">
        <f>POBd!AG26+CORR_MIGND!AG24</f>
        <v>116107.18068058642</v>
      </c>
      <c r="AH24" s="5">
        <f>POBd!AH26+CORR_MIGND!AH24</f>
        <v>116141.08948439048</v>
      </c>
      <c r="AI24" s="5">
        <f>POBd!AI26+CORR_MIGND!AI24</f>
        <v>116618.47681363931</v>
      </c>
      <c r="AJ24" s="5">
        <f>POBd!AJ26+CORR_MIGND!AJ24</f>
        <v>116953.03529788816</v>
      </c>
      <c r="AK24" s="5">
        <f>POBd!AK26+CORR_MIGND!AK24</f>
        <v>117510.75260313701</v>
      </c>
      <c r="AL24" s="5">
        <f>POBd!AL26+CORR_MIGND!AL24</f>
        <v>117946.89099138585</v>
      </c>
      <c r="AM24" s="5">
        <f>POBd!AM26+CORR_MIGND!AM24</f>
        <v>118473.3707836347</v>
      </c>
      <c r="AN24" s="5">
        <f>POBd!AN26+CORR_MIGND!AN24</f>
        <v>118976.42295088354</v>
      </c>
      <c r="AO24" s="5">
        <f>POBd!AO26+CORR_MIGND!AO24</f>
        <v>119595.31198413238</v>
      </c>
      <c r="AP24" s="5">
        <f>POBd!AP26+CORR_MIGND!AP24</f>
        <v>120037.33194738123</v>
      </c>
      <c r="AQ24" s="5">
        <f>POBd!AQ26+CORR_MIGND!AQ24</f>
        <v>120359.85242563007</v>
      </c>
      <c r="AR24" s="5">
        <f>POBd!AR26+CORR_MIGND!AR24</f>
        <v>121043.83535256548</v>
      </c>
      <c r="AS24" s="5">
        <f>POBd!AS26+CORR_MIGND!AS24</f>
        <v>122634.64125687402</v>
      </c>
      <c r="AT24" s="5">
        <f>POBd!AT26+CORR_MIGND!AT24</f>
        <v>124380.67421518253</v>
      </c>
      <c r="AU24" s="5">
        <f>POBd!AU26+CORR_MIGND!AU24</f>
        <v>125985.89023249106</v>
      </c>
      <c r="AV24" s="5">
        <f>POBd!AV26+CORR_MIGND!AV24</f>
        <v>127411.89400279958</v>
      </c>
      <c r="AW24" s="5">
        <f>POBd!AW26+CORR_MIGND!AW24</f>
        <v>128859.09707810811</v>
      </c>
      <c r="AX24" s="5">
        <f>POBd!AX26+CORR_MIGND!AX24</f>
        <v>130171.19079241663</v>
      </c>
      <c r="AY24" s="5">
        <f>POBd!AY26+CORR_MIGND!AY24</f>
        <v>131513.58135972518</v>
      </c>
      <c r="AZ24" s="5">
        <f>POBd!AZ26+CORR_MIGND!AZ24</f>
        <v>132737.23023703371</v>
      </c>
      <c r="BA24" s="5">
        <f>POBd!BA26+CORR_MIGND!BA24</f>
        <v>134055.4299203422</v>
      </c>
      <c r="BB24" s="5">
        <f>POBd!BB26+CORR_MIGND!BB24</f>
        <v>135511.55686965075</v>
      </c>
      <c r="BC24" s="5">
        <f>POBd!BC26+CORR_MIGND!BC24</f>
        <v>134511.19025161228</v>
      </c>
      <c r="BD24" s="5">
        <f>POBd!BD26+CORR_MIGND!BD24</f>
        <v>134537.96946590027</v>
      </c>
      <c r="BE24" s="5">
        <f>POBd!BE26+CORR_MIGND!BE24</f>
        <v>134847.04910018828</v>
      </c>
      <c r="BF24" s="5">
        <f>POBd!BF26+CORR_MIGND!BF24</f>
        <v>137375.16063047628</v>
      </c>
      <c r="BG24" s="5">
        <f>POBd!BG26+CORR_MIGND!BG24</f>
        <v>140259.15749876425</v>
      </c>
      <c r="BH24" s="5">
        <f>POBd!BH26+CORR_MIGND!BH24</f>
        <v>143897.26818505232</v>
      </c>
      <c r="BI24" s="5">
        <f>POBd!BI26+CORR_MIGND!BI24</f>
        <v>147454.20384034031</v>
      </c>
      <c r="BJ24" s="5">
        <f>POBd!BJ26+CORR_MIGND!BJ24</f>
        <v>151971.01756662829</v>
      </c>
      <c r="BK24" s="5">
        <f>POBd!BK26+CORR_MIGND!BK24</f>
        <v>157833.31203021287</v>
      </c>
      <c r="BL24" s="5">
        <f>POBd!BL26+CORR_MIGND!BL24</f>
        <v>162979.54326279744</v>
      </c>
      <c r="BM24" s="5">
        <f>POBd!BM26+CORR_MIGND!BM24</f>
        <v>166847.258023</v>
      </c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</row>
    <row r="25" spans="2:77" x14ac:dyDescent="0.15">
      <c r="B25" s="4" t="s">
        <v>62</v>
      </c>
      <c r="C25" s="5">
        <f>POBd!C27+CORR_MIGND!C25</f>
        <v>28000067.470561478</v>
      </c>
      <c r="D25" s="5">
        <f>POBd!D27+CORR_MIGND!D25</f>
        <v>28054943.293835059</v>
      </c>
      <c r="E25" s="5">
        <f>POBd!E27+CORR_MIGND!E25</f>
        <v>28256313.396969065</v>
      </c>
      <c r="F25" s="5">
        <f>POBd!F27+CORR_MIGND!F25</f>
        <v>28488786.220364045</v>
      </c>
      <c r="G25" s="5">
        <f>POBd!G27+CORR_MIGND!G25</f>
        <v>28727851.192235</v>
      </c>
      <c r="H25" s="5">
        <f>POBd!H27+CORR_MIGND!H25</f>
        <v>28966828.371289082</v>
      </c>
      <c r="I25" s="5">
        <f>POBd!I27+CORR_MIGND!I25</f>
        <v>29196692.942466021</v>
      </c>
      <c r="J25" s="5">
        <f>POBd!J27+CORR_MIGND!J25</f>
        <v>29467391.262354147</v>
      </c>
      <c r="K25" s="5">
        <f>POBd!K27+CORR_MIGND!K25</f>
        <v>29766817.110105105</v>
      </c>
      <c r="L25" s="5">
        <f>POBd!L27+CORR_MIGND!L25</f>
        <v>30100819.375878122</v>
      </c>
      <c r="M25" s="5">
        <f>POBd!M27+CORR_MIGND!M25</f>
        <v>30453243.263261765</v>
      </c>
      <c r="N25" s="5">
        <f>POBd!N27+CORR_MIGND!N25</f>
        <v>30767442.659982998</v>
      </c>
      <c r="O25" s="5">
        <f>POBd!O27+CORR_MIGND!O25</f>
        <v>31031854.38689287</v>
      </c>
      <c r="P25" s="5">
        <f>POBd!P27+CORR_MIGND!P25</f>
        <v>31313872.113802746</v>
      </c>
      <c r="Q25" s="5">
        <f>POBd!Q27+CORR_MIGND!Q25</f>
        <v>31635144.840712618</v>
      </c>
      <c r="R25" s="5">
        <f>POBd!R27+CORR_MIGND!R25</f>
        <v>31989038.567622494</v>
      </c>
      <c r="S25" s="5">
        <f>POBd!S27+CORR_MIGND!S25</f>
        <v>32366747.294532366</v>
      </c>
      <c r="T25" s="5">
        <f>POBd!T27+CORR_MIGND!T25</f>
        <v>32775292.021442242</v>
      </c>
      <c r="U25" s="5">
        <f>POBd!U27+CORR_MIGND!U25</f>
        <v>33174562.748352114</v>
      </c>
      <c r="V25" s="5">
        <f>POBd!V27+CORR_MIGND!V25</f>
        <v>33511590.475261986</v>
      </c>
      <c r="W25" s="5">
        <f>POBd!W27+CORR_MIGND!W25</f>
        <v>33832230.202171862</v>
      </c>
      <c r="X25" s="5">
        <f>POBd!X27+CORR_MIGND!X25</f>
        <v>34179654.217617609</v>
      </c>
      <c r="Y25" s="5">
        <f>POBd!Y27+CORR_MIGND!Y25</f>
        <v>34562531.90155524</v>
      </c>
      <c r="Z25" s="5">
        <f>POBd!Z27+CORR_MIGND!Z25</f>
        <v>34950812.033963867</v>
      </c>
      <c r="AA25" s="5">
        <f>POBd!AA27+CORR_MIGND!AA25</f>
        <v>35338232.833195485</v>
      </c>
      <c r="AB25" s="5">
        <f>POBd!AB27+CORR_MIGND!AB25</f>
        <v>35728224.98096212</v>
      </c>
      <c r="AC25" s="5">
        <f>POBd!AC27+CORR_MIGND!AC25</f>
        <v>36109565.422551744</v>
      </c>
      <c r="AD25" s="5">
        <f>POBd!AD27+CORR_MIGND!AD25</f>
        <v>36492699.903157376</v>
      </c>
      <c r="AE25" s="5">
        <f>POBd!AE27+CORR_MIGND!AE25</f>
        <v>36857837.514126986</v>
      </c>
      <c r="AF25" s="5">
        <f>POBd!AF27+CORR_MIGND!AF25</f>
        <v>37187901.142131619</v>
      </c>
      <c r="AG25" s="5">
        <f>POBd!AG27+CORR_MIGND!AG25</f>
        <v>37490506.194858246</v>
      </c>
      <c r="AH25" s="5">
        <f>POBd!AH27+CORR_MIGND!AH25</f>
        <v>37756678.097526997</v>
      </c>
      <c r="AI25" s="5">
        <f>POBd!AI27+CORR_MIGND!AI25</f>
        <v>37955988.204126939</v>
      </c>
      <c r="AJ25" s="5">
        <f>POBd!AJ27+CORR_MIGND!AJ25</f>
        <v>38105804.202327915</v>
      </c>
      <c r="AK25" s="5">
        <f>POBd!AK27+CORR_MIGND!AK25</f>
        <v>38247445.211837865</v>
      </c>
      <c r="AL25" s="5">
        <f>POBd!AL27+CORR_MIGND!AL25</f>
        <v>38365886.08937984</v>
      </c>
      <c r="AM25" s="5">
        <f>POBd!AM27+CORR_MIGND!AM25</f>
        <v>38447462.434250779</v>
      </c>
      <c r="AN25" s="5">
        <f>POBd!AN27+CORR_MIGND!AN25</f>
        <v>38534503.915636741</v>
      </c>
      <c r="AO25" s="5">
        <f>POBd!AO27+CORR_MIGND!AO25</f>
        <v>38593149.982440703</v>
      </c>
      <c r="AP25" s="5">
        <f>POBd!AP27+CORR_MIGND!AP25</f>
        <v>38626880.141671665</v>
      </c>
      <c r="AQ25" s="5">
        <f>POBd!AQ27+CORR_MIGND!AQ25</f>
        <v>38642990.673901625</v>
      </c>
      <c r="AR25" s="5">
        <f>POBd!AR27+CORR_MIGND!AR25</f>
        <v>38715519.128571175</v>
      </c>
      <c r="AS25" s="5">
        <f>POBd!AS27+CORR_MIGND!AS25</f>
        <v>38943717.969598897</v>
      </c>
      <c r="AT25" s="5">
        <f>POBd!AT27+CORR_MIGND!AT25</f>
        <v>39173740.681753613</v>
      </c>
      <c r="AU25" s="5">
        <f>POBd!AU27+CORR_MIGND!AU25</f>
        <v>39386893.10887336</v>
      </c>
      <c r="AV25" s="5">
        <f>POBd!AV27+CORR_MIGND!AV25</f>
        <v>39580315.587380081</v>
      </c>
      <c r="AW25" s="5">
        <f>POBd!AW27+CORR_MIGND!AW25</f>
        <v>39767548.1111788</v>
      </c>
      <c r="AX25" s="5">
        <f>POBd!AX27+CORR_MIGND!AX25</f>
        <v>39955156.57093852</v>
      </c>
      <c r="AY25" s="5">
        <f>POBd!AY27+CORR_MIGND!AY25</f>
        <v>40141129.43249324</v>
      </c>
      <c r="AZ25" s="5">
        <f>POBd!AZ27+CORR_MIGND!AZ25</f>
        <v>40318611.196866974</v>
      </c>
      <c r="BA25" s="5">
        <f>POBd!BA27+CORR_MIGND!BA25</f>
        <v>40525212.800809704</v>
      </c>
      <c r="BB25" s="5">
        <f>POBd!BB27+CORR_MIGND!BB25</f>
        <v>40758755.750195429</v>
      </c>
      <c r="BC25" s="5">
        <f>POBd!BC27+CORR_MIGND!BC25</f>
        <v>41423519.715132996</v>
      </c>
      <c r="BD25" s="5">
        <f>POBd!BD27+CORR_MIGND!BD25</f>
        <v>42196231.145399012</v>
      </c>
      <c r="BE25" s="5">
        <f>POBd!BE27+CORR_MIGND!BE25</f>
        <v>42859172.249659993</v>
      </c>
      <c r="BF25" s="5">
        <f>POBd!BF27+CORR_MIGND!BF25</f>
        <v>43662613.030351005</v>
      </c>
      <c r="BG25" s="5">
        <f>POBd!BG27+CORR_MIGND!BG25</f>
        <v>44360521.235998996</v>
      </c>
      <c r="BH25" s="5">
        <f>POBd!BH27+CORR_MIGND!BH25</f>
        <v>45236004.357528009</v>
      </c>
      <c r="BI25" s="5">
        <f>POBd!BI27+CORR_MIGND!BI25</f>
        <v>45983168.509952009</v>
      </c>
      <c r="BJ25" s="5">
        <f>POBd!BJ27+CORR_MIGND!BJ25</f>
        <v>46367550.006318994</v>
      </c>
      <c r="BK25" s="5">
        <f>POBd!BK27+CORR_MIGND!BK25</f>
        <v>46562482.603609011</v>
      </c>
      <c r="BL25" s="5">
        <f>POBd!BL27+CORR_MIGND!BL25</f>
        <v>46736257.032159999</v>
      </c>
      <c r="BM25" s="5">
        <f>POBd!BM27+CORR_MIGND!BM25</f>
        <v>46766403.413365997</v>
      </c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8" spans="2:77" x14ac:dyDescent="0.15">
      <c r="B28" s="4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</row>
    <row r="29" spans="2:77" x14ac:dyDescent="0.15">
      <c r="B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BX31"/>
  <sheetViews>
    <sheetView topLeftCell="A4" zoomScale="125" zoomScaleNormal="100" workbookViewId="0">
      <pane xSplit="13840" topLeftCell="BE1" activePane="topRight"/>
      <selection activeCell="E33" sqref="E33"/>
      <selection pane="topRight" activeCell="BL8" sqref="BL8:BW27"/>
    </sheetView>
  </sheetViews>
  <sheetFormatPr baseColWidth="10" defaultRowHeight="13" x14ac:dyDescent="0.15"/>
  <sheetData>
    <row r="3" spans="2:76" x14ac:dyDescent="0.15">
      <c r="B3" s="2" t="s">
        <v>64</v>
      </c>
      <c r="C3" t="s">
        <v>28</v>
      </c>
    </row>
    <row r="4" spans="2:76" x14ac:dyDescent="0.15">
      <c r="B4" t="s">
        <v>4</v>
      </c>
    </row>
    <row r="7" spans="2:76" x14ac:dyDescent="0.15">
      <c r="D7" s="5"/>
      <c r="BT7" s="5"/>
      <c r="BU7" s="5"/>
      <c r="BV7" s="5"/>
      <c r="BW7" s="5"/>
      <c r="BX7" s="5"/>
    </row>
    <row r="8" spans="2:76" x14ac:dyDescent="0.15">
      <c r="C8" s="3">
        <v>1951</v>
      </c>
      <c r="D8" s="3">
        <v>1952</v>
      </c>
      <c r="E8" s="3">
        <v>1953</v>
      </c>
      <c r="F8" s="3">
        <v>1954</v>
      </c>
      <c r="G8" s="3">
        <v>1955</v>
      </c>
      <c r="H8" s="3">
        <v>1956</v>
      </c>
      <c r="I8" s="3">
        <v>1957</v>
      </c>
      <c r="J8" s="3">
        <v>1958</v>
      </c>
      <c r="K8" s="3">
        <v>1959</v>
      </c>
      <c r="L8" s="3">
        <v>1960</v>
      </c>
      <c r="M8" s="3">
        <v>1961</v>
      </c>
      <c r="N8" s="3">
        <v>1962</v>
      </c>
      <c r="O8" s="3">
        <v>1963</v>
      </c>
      <c r="P8" s="3">
        <v>1964</v>
      </c>
      <c r="Q8" s="3">
        <v>1965</v>
      </c>
      <c r="R8" s="3">
        <v>1966</v>
      </c>
      <c r="S8" s="3">
        <v>1967</v>
      </c>
      <c r="T8" s="3">
        <v>1968</v>
      </c>
      <c r="U8" s="3">
        <v>1969</v>
      </c>
      <c r="V8" s="3">
        <v>1970</v>
      </c>
      <c r="W8" s="3">
        <v>1971</v>
      </c>
      <c r="X8" s="3">
        <v>1972</v>
      </c>
      <c r="Y8" s="3">
        <v>1973</v>
      </c>
      <c r="Z8" s="3">
        <v>1974</v>
      </c>
      <c r="AA8" s="3">
        <v>1975</v>
      </c>
      <c r="AB8" s="3">
        <v>1976</v>
      </c>
      <c r="AC8" s="3">
        <v>1977</v>
      </c>
      <c r="AD8" s="3">
        <v>1978</v>
      </c>
      <c r="AE8" s="3">
        <v>1979</v>
      </c>
      <c r="AF8" s="3">
        <v>1980</v>
      </c>
      <c r="AG8" s="3">
        <v>1981</v>
      </c>
      <c r="AH8" s="3">
        <v>1982</v>
      </c>
      <c r="AI8" s="3">
        <v>1983</v>
      </c>
      <c r="AJ8" s="3">
        <v>1984</v>
      </c>
      <c r="AK8" s="3">
        <v>1985</v>
      </c>
      <c r="AL8" s="3">
        <v>1986</v>
      </c>
      <c r="AM8" s="3">
        <v>1987</v>
      </c>
      <c r="AN8" s="3">
        <v>1988</v>
      </c>
      <c r="AO8" s="3">
        <v>1989</v>
      </c>
      <c r="AP8" s="3">
        <v>1990</v>
      </c>
      <c r="AQ8" s="3">
        <v>1991</v>
      </c>
      <c r="AR8" s="3">
        <v>1992</v>
      </c>
      <c r="AS8" s="3">
        <v>1993</v>
      </c>
      <c r="AT8" s="3">
        <v>1994</v>
      </c>
      <c r="AU8" s="3">
        <v>1995</v>
      </c>
      <c r="AV8" s="3">
        <v>1996</v>
      </c>
      <c r="AW8" s="3">
        <v>1997</v>
      </c>
      <c r="AX8" s="3">
        <v>1998</v>
      </c>
      <c r="AY8" s="3">
        <v>1999</v>
      </c>
      <c r="AZ8" s="3">
        <v>2000</v>
      </c>
      <c r="BA8" s="3">
        <v>2001</v>
      </c>
      <c r="BB8" s="3">
        <v>2002</v>
      </c>
      <c r="BC8" s="3">
        <v>2003</v>
      </c>
      <c r="BD8" s="3">
        <v>2004</v>
      </c>
      <c r="BE8" s="3">
        <v>2005</v>
      </c>
      <c r="BF8" s="3">
        <v>2006</v>
      </c>
      <c r="BG8" s="3">
        <v>2007</v>
      </c>
      <c r="BH8" s="3">
        <v>2008</v>
      </c>
      <c r="BI8" s="3">
        <v>2009</v>
      </c>
      <c r="BJ8" s="3">
        <v>2010</v>
      </c>
      <c r="BK8" s="3">
        <v>2011</v>
      </c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2:76" x14ac:dyDescent="0.15">
      <c r="B9" s="4" t="s">
        <v>79</v>
      </c>
      <c r="C9" s="8">
        <f>POBRES_CORR!E7-POBRES_CORR!D7-SVEG!D9</f>
        <v>-54382.168589258566</v>
      </c>
      <c r="D9" s="8">
        <f>POBRES_CORR!F7-POBRES_CORR!E7-SVEG!E9</f>
        <v>-54547.956920225173</v>
      </c>
      <c r="E9" s="8">
        <f>POBRES_CORR!G7-POBRES_CORR!F7-SVEG!F9</f>
        <v>-54849.248644927517</v>
      </c>
      <c r="F9" s="8">
        <f>POBRES_CORR!H7-POBRES_CORR!G7-SVEG!G9</f>
        <v>-56191.822174822912</v>
      </c>
      <c r="G9" s="8">
        <f>POBRES_CORR!I7-POBRES_CORR!H7-SVEG!H9</f>
        <v>-57057.336189676076</v>
      </c>
      <c r="H9" s="8">
        <f>POBRES_CORR!J7-POBRES_CORR!I7-SVEG!I9</f>
        <v>-57803.547171549872</v>
      </c>
      <c r="I9" s="8">
        <f>POBRES_CORR!K7-POBRES_CORR!J7-SVEG!J9</f>
        <v>-58664.654168519191</v>
      </c>
      <c r="J9" s="8">
        <f>POBRES_CORR!L7-POBRES_CORR!K7-SVEG!K9</f>
        <v>-59603.923551829532</v>
      </c>
      <c r="K9" s="8">
        <f>POBRES_CORR!M7-POBRES_CORR!L7-SVEG!L9</f>
        <v>-60598.931063249707</v>
      </c>
      <c r="L9" s="8">
        <f>POBRES_CORR!N7-POBRES_CORR!M7-SVEG!M9</f>
        <v>-78030.090503754094</v>
      </c>
      <c r="M9" s="8">
        <f>POBRES_CORR!O7-POBRES_CORR!N7-SVEG!N9</f>
        <v>-95640.453768315725</v>
      </c>
      <c r="N9" s="8">
        <f>POBRES_CORR!P7-POBRES_CORR!O7-SVEG!O9</f>
        <v>-94236.453768314794</v>
      </c>
      <c r="O9" s="8">
        <f>POBRES_CORR!Q7-POBRES_CORR!P7-SVEG!P9</f>
        <v>-98149.453768315725</v>
      </c>
      <c r="P9" s="8">
        <f>POBRES_CORR!R7-POBRES_CORR!Q7-SVEG!Q9</f>
        <v>-90872.453768315725</v>
      </c>
      <c r="Q9" s="8">
        <f>POBRES_CORR!S7-POBRES_CORR!R7-SVEG!R9</f>
        <v>-83671.453768315725</v>
      </c>
      <c r="R9" s="8">
        <f>POBRES_CORR!T7-POBRES_CORR!S7-SVEG!S9</f>
        <v>-77977.453768315725</v>
      </c>
      <c r="S9" s="8">
        <f>POBRES_CORR!U7-POBRES_CORR!T7-SVEG!T9</f>
        <v>-81780.453768315725</v>
      </c>
      <c r="T9" s="8">
        <f>POBRES_CORR!V7-POBRES_CORR!U7-SVEG!U9</f>
        <v>-91660.453768315725</v>
      </c>
      <c r="U9" s="8">
        <f>POBRES_CORR!W7-POBRES_CORR!V7-SVEG!V9</f>
        <v>-90633.453768315725</v>
      </c>
      <c r="V9" s="8">
        <f>POBRES_CORR!X7-POBRES_CORR!W7-SVEG!W9</f>
        <v>-62113.652448309585</v>
      </c>
      <c r="W9" s="8">
        <f>POBRES_CORR!Y7-POBRES_CORR!X7-SVEG!X9</f>
        <v>-29571.869786301628</v>
      </c>
      <c r="X9" s="8">
        <f>POBRES_CORR!Z7-POBRES_CORR!Y7-SVEG!Y9</f>
        <v>-29550.557470303029</v>
      </c>
      <c r="Y9" s="8">
        <f>POBRES_CORR!AA7-POBRES_CORR!Z7-SVEG!Z9</f>
        <v>-29657.660842303187</v>
      </c>
      <c r="Z9" s="8">
        <f>POBRES_CORR!AB7-POBRES_CORR!AA7-SVEG!AA9</f>
        <v>-29365.981863302179</v>
      </c>
      <c r="AA9" s="8">
        <f>POBRES_CORR!AC7-POBRES_CORR!AB7-SVEG!AB9</f>
        <v>-29280.436595302075</v>
      </c>
      <c r="AB9" s="8">
        <f>POBRES_CORR!AD7-POBRES_CORR!AC7-SVEG!AC9</f>
        <v>-29361.629977302626</v>
      </c>
      <c r="AC9" s="8">
        <f>POBRES_CORR!AE7-POBRES_CORR!AD7-SVEG!AD9</f>
        <v>-29978.890847302042</v>
      </c>
      <c r="AD9" s="8">
        <f>POBRES_CORR!AF7-POBRES_CORR!AE7-SVEG!AE9</f>
        <v>-29899.815503302962</v>
      </c>
      <c r="AE9" s="8">
        <f>POBRES_CORR!AG7-POBRES_CORR!AF7-SVEG!AF9</f>
        <v>-29218.335963302292</v>
      </c>
      <c r="AF9" s="8">
        <f>POBRES_CORR!AH7-POBRES_CORR!AG7-SVEG!AG9</f>
        <v>-11972.841470611282</v>
      </c>
      <c r="AG9" s="8">
        <f>POBRES_CORR!AI7-POBRES_CORR!AH7-SVEG!AH9</f>
        <v>5880.3152167703956</v>
      </c>
      <c r="AH9" s="8">
        <f>POBRES_CORR!AJ7-POBRES_CORR!AI7-SVEG!AI9</f>
        <v>6059.0727407708764</v>
      </c>
      <c r="AI9" s="8">
        <f>POBRES_CORR!AK7-POBRES_CORR!AJ7-SVEG!AJ9</f>
        <v>6252.2985017709434</v>
      </c>
      <c r="AJ9" s="8">
        <f>POBRES_CORR!AL7-POBRES_CORR!AK7-SVEG!AK9</f>
        <v>6359.9621467711404</v>
      </c>
      <c r="AK9" s="8">
        <f>POBRES_CORR!AM7-POBRES_CORR!AL7-SVEG!AL9</f>
        <v>6199.8114417707548</v>
      </c>
      <c r="AL9" s="8">
        <f>POBRES_CORR!AN7-POBRES_CORR!AM7-SVEG!AM9</f>
        <v>5924.3016707710922</v>
      </c>
      <c r="AM9" s="8">
        <f>POBRES_CORR!AO7-POBRES_CORR!AN7-SVEG!AN9</f>
        <v>5297.5881047705188</v>
      </c>
      <c r="AN9" s="8">
        <f>POBRES_CORR!AP7-POBRES_CORR!AO7-SVEG!AO9</f>
        <v>4948.7123937709257</v>
      </c>
      <c r="AO9" s="8">
        <f>POBRES_CORR!AQ7-POBRES_CORR!AP7-SVEG!AP9</f>
        <v>5602.5253637703136</v>
      </c>
      <c r="AP9" s="8">
        <f>POBRES_CORR!AR7-POBRES_CORR!AQ7-SVEG!AQ9</f>
        <v>9149.4835088821128</v>
      </c>
      <c r="AQ9" s="8">
        <f>POBRES_CORR!AS7-POBRES_CORR!AR7-SVEG!AR9</f>
        <v>17682.155995104462</v>
      </c>
      <c r="AR9" s="8">
        <f>POBRES_CORR!AT7-POBRES_CORR!AS7-SVEG!AS9</f>
        <v>17837.459161104634</v>
      </c>
      <c r="AS9" s="8">
        <f>POBRES_CORR!AU7-POBRES_CORR!AT7-SVEG!AT9</f>
        <v>17846.759438104928</v>
      </c>
      <c r="AT9" s="8">
        <f>POBRES_CORR!AV7-POBRES_CORR!AU7-SVEG!AU9</f>
        <v>17906.566395104863</v>
      </c>
      <c r="AU9" s="8">
        <f>POBRES_CORR!AW7-POBRES_CORR!AV7-SVEG!AV9</f>
        <v>17975.539918105118</v>
      </c>
      <c r="AV9" s="8">
        <f>POBRES_CORR!AX7-POBRES_CORR!AW7-SVEG!AW9</f>
        <v>17957.508382103406</v>
      </c>
      <c r="AW9" s="8">
        <f>POBRES_CORR!AY7-POBRES_CORR!AX7-SVEG!AX9</f>
        <v>18115.295493104495</v>
      </c>
      <c r="AX9" s="8">
        <f>POBRES_CORR!AZ7-POBRES_CORR!AY7-SVEG!AY9</f>
        <v>18579.893958104774</v>
      </c>
      <c r="AY9" s="8">
        <f>POBRES_CORR!BA7-POBRES_CORR!AZ7-SVEG!AZ9</f>
        <v>19133.369896104559</v>
      </c>
      <c r="AZ9" s="8">
        <f>POBRES_CORR!BB7-POBRES_CORR!BA7-SVEG!BA9</f>
        <v>20758.751711104997</v>
      </c>
      <c r="BA9" s="8">
        <f>POBRES_CORR!BC7-POBRES_CORR!BB7-SVEG!BB9</f>
        <v>78806.699638401158</v>
      </c>
      <c r="BB9" s="8">
        <f>POBRES_CORR!BD7-POBRES_CORR!BC7-SVEG!BC9</f>
        <v>85014.718828049488</v>
      </c>
      <c r="BC9" s="8">
        <f>POBRES_CORR!BE7-POBRES_CORR!BD7-SVEG!BD9</f>
        <v>85217.145081049763</v>
      </c>
      <c r="BD9" s="8">
        <f>POBRES_CORR!BF7-POBRES_CORR!BE7-SVEG!BE9</f>
        <v>132214.47362604924</v>
      </c>
      <c r="BE9" s="8">
        <f>POBRES_CORR!BG7-POBRES_CORR!BF7-SVEG!BF9</f>
        <v>88922.127520049922</v>
      </c>
      <c r="BF9" s="8">
        <f>POBRES_CORR!BH7-POBRES_CORR!BG7-SVEG!BG9</f>
        <v>100304.95320804883</v>
      </c>
      <c r="BG9" s="8">
        <f>POBRES_CORR!BI7-POBRES_CORR!BH7-SVEG!BH9</f>
        <v>83046.586241049692</v>
      </c>
      <c r="BH9" s="8">
        <f>POBRES_CORR!BJ7-POBRES_CORR!BI7-SVEG!BI9</f>
        <v>45134.042933049612</v>
      </c>
      <c r="BI9" s="8">
        <f>POBRES_CORR!BK7-POBRES_CORR!BJ7-SVEG!BJ9</f>
        <v>31545.219039919786</v>
      </c>
      <c r="BJ9" s="8">
        <f>POBRES_CORR!BL7-POBRES_CORR!BK7-SVEG!BK9</f>
        <v>25066.217595919967</v>
      </c>
      <c r="BK9" s="8">
        <f>POBRES_CORR!BM7-POBRES_CORR!BL7-SVEG!BL9</f>
        <v>12117.433398760855</v>
      </c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</row>
    <row r="10" spans="2:76" x14ac:dyDescent="0.15">
      <c r="B10" s="4" t="s">
        <v>80</v>
      </c>
      <c r="C10" s="8">
        <f>POBRES_CORR!E8-POBRES_CORR!D8-SVEG!D10</f>
        <v>-6038.2662430063356</v>
      </c>
      <c r="D10" s="8">
        <f>POBRES_CORR!F8-POBRES_CORR!E8-SVEG!E10</f>
        <v>-5987.1609889070969</v>
      </c>
      <c r="E10" s="8">
        <f>POBRES_CORR!G8-POBRES_CORR!F8-SVEG!F10</f>
        <v>-5908.1741797130089</v>
      </c>
      <c r="F10" s="8">
        <f>POBRES_CORR!H8-POBRES_CORR!G8-SVEG!G10</f>
        <v>-5942.8082839995623</v>
      </c>
      <c r="G10" s="8">
        <f>POBRES_CORR!I8-POBRES_CORR!H8-SVEG!H10</f>
        <v>-6027.2868097592145</v>
      </c>
      <c r="H10" s="8">
        <f>POBRES_CORR!J8-POBRES_CORR!I8-SVEG!I10</f>
        <v>-6094.6934476923198</v>
      </c>
      <c r="I10" s="8">
        <f>POBRES_CORR!K8-POBRES_CORR!J8-SVEG!J10</f>
        <v>-6080.5688863438554</v>
      </c>
      <c r="J10" s="8">
        <f>POBRES_CORR!L8-POBRES_CORR!K8-SVEG!K10</f>
        <v>-6102.4921582976822</v>
      </c>
      <c r="K10" s="8">
        <f>POBRES_CORR!M8-POBRES_CORR!L8-SVEG!L10</f>
        <v>-6254.4701780828182</v>
      </c>
      <c r="L10" s="8">
        <f>POBRES_CORR!N8-POBRES_CORR!M8-SVEG!M10</f>
        <v>-5674.1775561955292</v>
      </c>
      <c r="M10" s="8">
        <f>POBRES_CORR!O8-POBRES_CORR!N8-SVEG!N10</f>
        <v>-4974.2729141660966</v>
      </c>
      <c r="N10" s="8">
        <f>POBRES_CORR!P8-POBRES_CORR!O8-SVEG!O10</f>
        <v>-3804.2729141663294</v>
      </c>
      <c r="O10" s="8">
        <f>POBRES_CORR!Q8-POBRES_CORR!P8-SVEG!P10</f>
        <v>-3750.2729141663294</v>
      </c>
      <c r="P10" s="8">
        <f>POBRES_CORR!R8-POBRES_CORR!Q8-SVEG!Q10</f>
        <v>-2300.2729141663294</v>
      </c>
      <c r="Q10" s="8">
        <f>POBRES_CORR!S8-POBRES_CORR!R8-SVEG!R10</f>
        <v>-1504.2729141663294</v>
      </c>
      <c r="R10" s="8">
        <f>POBRES_CORR!T8-POBRES_CORR!S8-SVEG!S10</f>
        <v>262.7270858339034</v>
      </c>
      <c r="S10" s="8">
        <f>POBRES_CORR!U8-POBRES_CORR!T8-SVEG!T10</f>
        <v>-277.27291416632943</v>
      </c>
      <c r="T10" s="8">
        <f>POBRES_CORR!V8-POBRES_CORR!U8-SVEG!U10</f>
        <v>-2078.2729141663294</v>
      </c>
      <c r="U10" s="8">
        <f>POBRES_CORR!W8-POBRES_CORR!V8-SVEG!V10</f>
        <v>-1947.2729141663294</v>
      </c>
      <c r="V10" s="8">
        <f>POBRES_CORR!X8-POBRES_CORR!W8-SVEG!W10</f>
        <v>-2159.3129727754276</v>
      </c>
      <c r="W10" s="8">
        <f>POBRES_CORR!Y8-POBRES_CORR!X8-SVEG!X10</f>
        <v>-2015.779124384746</v>
      </c>
      <c r="X10" s="8">
        <f>POBRES_CORR!Z8-POBRES_CORR!Y8-SVEG!Y10</f>
        <v>-1999.160964384675</v>
      </c>
      <c r="Y10" s="8">
        <f>POBRES_CORR!AA8-POBRES_CORR!Z8-SVEG!Z10</f>
        <v>-1962.9060163849499</v>
      </c>
      <c r="Z10" s="8">
        <f>POBRES_CORR!AB8-POBRES_CORR!AA8-SVEG!AA10</f>
        <v>-1927.2160943844356</v>
      </c>
      <c r="AA10" s="8">
        <f>POBRES_CORR!AC8-POBRES_CORR!AB8-SVEG!AB10</f>
        <v>-1908.1974623848218</v>
      </c>
      <c r="AB10" s="8">
        <f>POBRES_CORR!AD8-POBRES_CORR!AC8-SVEG!AC10</f>
        <v>-1974.0893623847514</v>
      </c>
      <c r="AC10" s="8">
        <f>POBRES_CORR!AE8-POBRES_CORR!AD8-SVEG!AD10</f>
        <v>-2087.8636503845919</v>
      </c>
      <c r="AD10" s="8">
        <f>POBRES_CORR!AF8-POBRES_CORR!AE8-SVEG!AE10</f>
        <v>-2107.5575243849307</v>
      </c>
      <c r="AE10" s="8">
        <f>POBRES_CORR!AG8-POBRES_CORR!AF8-SVEG!AF10</f>
        <v>-2077.8022793845739</v>
      </c>
      <c r="AF10" s="8">
        <f>POBRES_CORR!AH8-POBRES_CORR!AG8-SVEG!AG10</f>
        <v>-1405.6197971208021</v>
      </c>
      <c r="AG10" s="8">
        <f>POBRES_CORR!AI8-POBRES_CORR!AH8-SVEG!AH10</f>
        <v>-1609.474000592716</v>
      </c>
      <c r="AH10" s="8">
        <f>POBRES_CORR!AJ8-POBRES_CORR!AI8-SVEG!AI10</f>
        <v>-1614.6584515927825</v>
      </c>
      <c r="AI10" s="8">
        <f>POBRES_CORR!AK8-POBRES_CORR!AJ8-SVEG!AJ10</f>
        <v>-1625.6165675926022</v>
      </c>
      <c r="AJ10" s="8">
        <f>POBRES_CORR!AL8-POBRES_CORR!AK8-SVEG!AK10</f>
        <v>-1632.3258075930644</v>
      </c>
      <c r="AK10" s="8">
        <f>POBRES_CORR!AM8-POBRES_CORR!AL8-SVEG!AL10</f>
        <v>-1693.4461465924978</v>
      </c>
      <c r="AL10" s="8">
        <f>POBRES_CORR!AN8-POBRES_CORR!AM8-SVEG!AM10</f>
        <v>-1779.815405592788</v>
      </c>
      <c r="AM10" s="8">
        <f>POBRES_CORR!AO8-POBRES_CORR!AN8-SVEG!AN10</f>
        <v>-1886.7461325926706</v>
      </c>
      <c r="AN10" s="8">
        <f>POBRES_CORR!AP8-POBRES_CORR!AO8-SVEG!AO10</f>
        <v>-2020.5030245929956</v>
      </c>
      <c r="AO10" s="8">
        <f>POBRES_CORR!AQ8-POBRES_CORR!AP8-SVEG!AP10</f>
        <v>-2083.8156945926603</v>
      </c>
      <c r="AP10" s="8">
        <f>POBRES_CORR!AR8-POBRES_CORR!AQ8-SVEG!AQ10</f>
        <v>259.14825603179634</v>
      </c>
      <c r="AQ10" s="8">
        <f>POBRES_CORR!AS8-POBRES_CORR!AR8-SVEG!AR10</f>
        <v>5357.6702712804545</v>
      </c>
      <c r="AR10" s="8">
        <f>POBRES_CORR!AT8-POBRES_CORR!AS8-SVEG!AS10</f>
        <v>5393.8026682806667</v>
      </c>
      <c r="AS10" s="8">
        <f>POBRES_CORR!AU8-POBRES_CORR!AT8-SVEG!AT10</f>
        <v>5435.4237002804875</v>
      </c>
      <c r="AT10" s="8">
        <f>POBRES_CORR!AV8-POBRES_CORR!AU8-SVEG!AU10</f>
        <v>5495.8404142807703</v>
      </c>
      <c r="AU10" s="8">
        <f>POBRES_CORR!AW8-POBRES_CORR!AV8-SVEG!AV10</f>
        <v>5557.0522592805792</v>
      </c>
      <c r="AV10" s="8">
        <f>POBRES_CORR!AX8-POBRES_CORR!AW8-SVEG!AW10</f>
        <v>5617.6148192805704</v>
      </c>
      <c r="AW10" s="8">
        <f>POBRES_CORR!AY8-POBRES_CORR!AX8-SVEG!AX10</f>
        <v>5709.541361280717</v>
      </c>
      <c r="AX10" s="8">
        <f>POBRES_CORR!AZ8-POBRES_CORR!AY8-SVEG!AY10</f>
        <v>5793.5490292804316</v>
      </c>
      <c r="AY10" s="8">
        <f>POBRES_CORR!BA8-POBRES_CORR!AZ8-SVEG!AZ10</f>
        <v>5828.3511642806698</v>
      </c>
      <c r="AZ10" s="8">
        <f>POBRES_CORR!BB8-POBRES_CORR!BA8-SVEG!BA10</f>
        <v>6054.223898280412</v>
      </c>
      <c r="BA10" s="8">
        <f>POBRES_CORR!BC8-POBRES_CORR!BB8-SVEG!BB10</f>
        <v>17901.829193548067</v>
      </c>
      <c r="BB10" s="8">
        <f>POBRES_CORR!BD8-POBRES_CORR!BC8-SVEG!BC10</f>
        <v>16609.646460181335</v>
      </c>
      <c r="BC10" s="8">
        <f>POBRES_CORR!BE8-POBRES_CORR!BD8-SVEG!BD10</f>
        <v>15962.544752181275</v>
      </c>
      <c r="BD10" s="8">
        <f>POBRES_CORR!BF8-POBRES_CORR!BE8-SVEG!BE10</f>
        <v>22052.611736181658</v>
      </c>
      <c r="BE10" s="8">
        <f>POBRES_CORR!BG8-POBRES_CORR!BF8-SVEG!BF10</f>
        <v>20482.429716181476</v>
      </c>
      <c r="BF10" s="8">
        <f>POBRES_CORR!BH8-POBRES_CORR!BG8-SVEG!BG10</f>
        <v>27582.113996181171</v>
      </c>
      <c r="BG10" s="8">
        <f>POBRES_CORR!BI8-POBRES_CORR!BH8-SVEG!BH10</f>
        <v>27512.554569181753</v>
      </c>
      <c r="BH10" s="8">
        <f>POBRES_CORR!BJ8-POBRES_CORR!BI8-SVEG!BI10</f>
        <v>8379.8187681813724</v>
      </c>
      <c r="BI10" s="8">
        <f>POBRES_CORR!BK8-POBRES_CORR!BJ8-SVEG!BJ10</f>
        <v>-79.619442734867334</v>
      </c>
      <c r="BJ10" s="8">
        <f>POBRES_CORR!BL8-POBRES_CORR!BK8-SVEG!BK10</f>
        <v>1384.2062182652298</v>
      </c>
      <c r="BK10" s="8">
        <f>POBRES_CORR!BM8-POBRES_CORR!BL8-SVEG!BL10</f>
        <v>-1962.2318251735996</v>
      </c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</row>
    <row r="11" spans="2:76" x14ac:dyDescent="0.15">
      <c r="B11" s="4" t="s">
        <v>81</v>
      </c>
      <c r="C11" s="8">
        <f>POBRES_CORR!E9-POBRES_CORR!D9-SVEG!D11</f>
        <v>-99.174472944578156</v>
      </c>
      <c r="D11" s="8">
        <f>POBRES_CORR!F9-POBRES_CORR!E9-SVEG!E11</f>
        <v>386.35900685389061</v>
      </c>
      <c r="E11" s="8">
        <f>POBRES_CORR!G9-POBRES_CORR!F9-SVEG!F11</f>
        <v>753.89870123774745</v>
      </c>
      <c r="F11" s="8">
        <f>POBRES_CORR!H9-POBRES_CORR!G9-SVEG!G11</f>
        <v>319.48680869163945</v>
      </c>
      <c r="G11" s="8">
        <f>POBRES_CORR!I9-POBRES_CORR!H9-SVEG!H11</f>
        <v>221.37403514364269</v>
      </c>
      <c r="H11" s="8">
        <f>POBRES_CORR!J9-POBRES_CORR!I9-SVEG!I11</f>
        <v>626.04793780902401</v>
      </c>
      <c r="I11" s="8">
        <f>POBRES_CORR!K9-POBRES_CORR!J9-SVEG!J11</f>
        <v>1101.2573148828233</v>
      </c>
      <c r="J11" s="8">
        <f>POBRES_CORR!L9-POBRES_CORR!K9-SVEG!K11</f>
        <v>1636.3095286572352</v>
      </c>
      <c r="K11" s="8">
        <f>POBRES_CORR!M9-POBRES_CORR!L9-SVEG!L11</f>
        <v>2046.598480387358</v>
      </c>
      <c r="L11" s="8">
        <f>POBRES_CORR!N9-POBRES_CORR!M9-SVEG!M11</f>
        <v>-1841.0930279514287</v>
      </c>
      <c r="M11" s="8">
        <f>POBRES_CORR!O9-POBRES_CORR!N9-SVEG!N11</f>
        <v>-5558.7404961534776</v>
      </c>
      <c r="N11" s="8">
        <f>POBRES_CORR!P9-POBRES_CORR!O9-SVEG!O11</f>
        <v>-4888.7404961533612</v>
      </c>
      <c r="O11" s="8">
        <f>POBRES_CORR!Q9-POBRES_CORR!P9-SVEG!P11</f>
        <v>-4453.7404961534776</v>
      </c>
      <c r="P11" s="8">
        <f>POBRES_CORR!R9-POBRES_CORR!Q9-SVEG!Q11</f>
        <v>-2922.7404961534776</v>
      </c>
      <c r="Q11" s="8">
        <f>POBRES_CORR!S9-POBRES_CORR!R9-SVEG!R11</f>
        <v>-2252.7404961533612</v>
      </c>
      <c r="R11" s="8">
        <f>POBRES_CORR!T9-POBRES_CORR!S9-SVEG!S11</f>
        <v>-875.74049615347758</v>
      </c>
      <c r="S11" s="8">
        <f>POBRES_CORR!U9-POBRES_CORR!T9-SVEG!T11</f>
        <v>-2055.7404961533612</v>
      </c>
      <c r="T11" s="8">
        <f>POBRES_CORR!V9-POBRES_CORR!U9-SVEG!U11</f>
        <v>-4058.7404961534776</v>
      </c>
      <c r="U11" s="8">
        <f>POBRES_CORR!W9-POBRES_CORR!V9-SVEG!V11</f>
        <v>-4422.7404961534776</v>
      </c>
      <c r="V11" s="8">
        <f>POBRES_CORR!X9-POBRES_CORR!W9-SVEG!W11</f>
        <v>-2171.2772311256267</v>
      </c>
      <c r="W11" s="8">
        <f>POBRES_CORR!Y9-POBRES_CORR!X9-SVEG!X11</f>
        <v>828.81969090178609</v>
      </c>
      <c r="X11" s="8">
        <f>POBRES_CORR!Z9-POBRES_CORR!Y9-SVEG!Y11</f>
        <v>833.23103490215726</v>
      </c>
      <c r="Y11" s="8">
        <f>POBRES_CORR!AA9-POBRES_CORR!Z9-SVEG!Z11</f>
        <v>830.04723890172318</v>
      </c>
      <c r="Z11" s="8">
        <f>POBRES_CORR!AB9-POBRES_CORR!AA9-SVEG!AA11</f>
        <v>857.11261990224011</v>
      </c>
      <c r="AA11" s="8">
        <f>POBRES_CORR!AC9-POBRES_CORR!AB9-SVEG!AB11</f>
        <v>855.26429590187036</v>
      </c>
      <c r="AB11" s="8">
        <f>POBRES_CORR!AD9-POBRES_CORR!AC9-SVEG!AC11</f>
        <v>893.34462890191935</v>
      </c>
      <c r="AC11" s="8">
        <f>POBRES_CORR!AE9-POBRES_CORR!AD9-SVEG!AD11</f>
        <v>1044.7648429018445</v>
      </c>
      <c r="AD11" s="8">
        <f>POBRES_CORR!AF9-POBRES_CORR!AE9-SVEG!AE11</f>
        <v>1195.4795879020821</v>
      </c>
      <c r="AE11" s="8">
        <f>POBRES_CORR!AG9-POBRES_CORR!AF9-SVEG!AF11</f>
        <v>1570.2709489020053</v>
      </c>
      <c r="AF11" s="8">
        <f>POBRES_CORR!AH9-POBRES_CORR!AG9-SVEG!AG11</f>
        <v>472.21127304667607</v>
      </c>
      <c r="AG11" s="8">
        <f>POBRES_CORR!AI9-POBRES_CORR!AH9-SVEG!AH11</f>
        <v>-3529.9917176633608</v>
      </c>
      <c r="AH11" s="8">
        <f>POBRES_CORR!AJ9-POBRES_CORR!AI9-SVEG!AI11</f>
        <v>-3542.7494176635519</v>
      </c>
      <c r="AI11" s="8">
        <f>POBRES_CORR!AK9-POBRES_CORR!AJ9-SVEG!AJ11</f>
        <v>-3578.4081746637821</v>
      </c>
      <c r="AJ11" s="8">
        <f>POBRES_CORR!AL9-POBRES_CORR!AK9-SVEG!AK11</f>
        <v>-3615.0820346635301</v>
      </c>
      <c r="AK11" s="8">
        <f>POBRES_CORR!AM9-POBRES_CORR!AL9-SVEG!AL11</f>
        <v>-3683.3502386636101</v>
      </c>
      <c r="AL11" s="8">
        <f>POBRES_CORR!AN9-POBRES_CORR!AM9-SVEG!AM11</f>
        <v>-3737.8888926636428</v>
      </c>
      <c r="AM11" s="8">
        <f>POBRES_CORR!AO9-POBRES_CORR!AN9-SVEG!AN11</f>
        <v>-3858.1768546635285</v>
      </c>
      <c r="AN11" s="8">
        <f>POBRES_CORR!AP9-POBRES_CORR!AO9-SVEG!AO11</f>
        <v>-3966.7558976635337</v>
      </c>
      <c r="AO11" s="8">
        <f>POBRES_CORR!AQ9-POBRES_CORR!AP9-SVEG!AP11</f>
        <v>-4117.1347586638294</v>
      </c>
      <c r="AP11" s="8">
        <f>POBRES_CORR!AR9-POBRES_CORR!AQ9-SVEG!AQ11</f>
        <v>-1964.8818602461834</v>
      </c>
      <c r="AQ11" s="8">
        <f>POBRES_CORR!AS9-POBRES_CORR!AR9-SVEG!AR11</f>
        <v>2772.0058745888527</v>
      </c>
      <c r="AR11" s="8">
        <f>POBRES_CORR!AT9-POBRES_CORR!AS9-SVEG!AS11</f>
        <v>2768.0915795883629</v>
      </c>
      <c r="AS11" s="8">
        <f>POBRES_CORR!AU9-POBRES_CORR!AT9-SVEG!AT11</f>
        <v>2763.8350565887522</v>
      </c>
      <c r="AT11" s="8">
        <f>POBRES_CORR!AV9-POBRES_CORR!AU9-SVEG!AU11</f>
        <v>2762.8251965888776</v>
      </c>
      <c r="AU11" s="8">
        <f>POBRES_CORR!AW9-POBRES_CORR!AV9-SVEG!AV11</f>
        <v>2756.8384385884274</v>
      </c>
      <c r="AV11" s="8">
        <f>POBRES_CORR!AX9-POBRES_CORR!AW9-SVEG!AW11</f>
        <v>2741.5438555888832</v>
      </c>
      <c r="AW11" s="8">
        <f>POBRES_CORR!AY9-POBRES_CORR!AX9-SVEG!AX11</f>
        <v>2746.8182185885962</v>
      </c>
      <c r="AX11" s="8">
        <f>POBRES_CORR!AZ9-POBRES_CORR!AY9-SVEG!AY11</f>
        <v>2788.7619525888003</v>
      </c>
      <c r="AY11" s="8">
        <f>POBRES_CORR!BA9-POBRES_CORR!AZ9-SVEG!AZ11</f>
        <v>2852.8795975884423</v>
      </c>
      <c r="AZ11" s="8">
        <f>POBRES_CORR!BB9-POBRES_CORR!BA9-SVEG!BA11</f>
        <v>3053.6795985887293</v>
      </c>
      <c r="BA11" s="8">
        <f>POBRES_CORR!BC9-POBRES_CORR!BB9-SVEG!BB11</f>
        <v>4649.1064063510858</v>
      </c>
      <c r="BB11" s="8">
        <f>POBRES_CORR!BD9-POBRES_CORR!BC9-SVEG!BC11</f>
        <v>5371.7606712323613</v>
      </c>
      <c r="BC11" s="8">
        <f>POBRES_CORR!BE9-POBRES_CORR!BD9-SVEG!BD11</f>
        <v>5875.2682632321957</v>
      </c>
      <c r="BD11" s="8">
        <f>POBRES_CORR!BF9-POBRES_CORR!BE9-SVEG!BE11</f>
        <v>6069.2553032322321</v>
      </c>
      <c r="BE11" s="8">
        <f>POBRES_CORR!BG9-POBRES_CORR!BF9-SVEG!BF11</f>
        <v>5911.7985082322266</v>
      </c>
      <c r="BF11" s="8">
        <f>POBRES_CORR!BH9-POBRES_CORR!BG9-SVEG!BG11</f>
        <v>9471.8214692322072</v>
      </c>
      <c r="BG11" s="8">
        <f>POBRES_CORR!BI9-POBRES_CORR!BH9-SVEG!BH11</f>
        <v>10532.432978232158</v>
      </c>
      <c r="BH11" s="8">
        <f>POBRES_CORR!BJ9-POBRES_CORR!BI9-SVEG!BI11</f>
        <v>7122.416303232545</v>
      </c>
      <c r="BI11" s="8">
        <f>POBRES_CORR!BK9-POBRES_CORR!BJ9-SVEG!BJ11</f>
        <v>4587.8487147786655</v>
      </c>
      <c r="BJ11" s="8">
        <f>POBRES_CORR!BL9-POBRES_CORR!BK9-SVEG!BK11</f>
        <v>3789.4672297786456</v>
      </c>
      <c r="BK11" s="8">
        <f>POBRES_CORR!BM9-POBRES_CORR!BL9-SVEG!BL11</f>
        <v>1196.550711463904</v>
      </c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</row>
    <row r="12" spans="2:76" x14ac:dyDescent="0.15">
      <c r="B12" s="4" t="s">
        <v>82</v>
      </c>
      <c r="C12" s="8">
        <f>POBRES_CORR!E10-POBRES_CORR!D10-SVEG!D12</f>
        <v>338.11573325085919</v>
      </c>
      <c r="D12" s="8">
        <f>POBRES_CORR!F10-POBRES_CORR!E10-SVEG!E12</f>
        <v>520.78991066257004</v>
      </c>
      <c r="E12" s="8">
        <f>POBRES_CORR!G10-POBRES_CORR!F10-SVEG!F12</f>
        <v>527.71894202241674</v>
      </c>
      <c r="F12" s="8">
        <f>POBRES_CORR!H10-POBRES_CORR!G10-SVEG!G12</f>
        <v>540.41869146283716</v>
      </c>
      <c r="G12" s="8">
        <f>POBRES_CORR!I10-POBRES_CORR!H10-SVEG!H12</f>
        <v>579.47865891625406</v>
      </c>
      <c r="H12" s="8">
        <f>POBRES_CORR!J10-POBRES_CORR!I10-SVEG!I12</f>
        <v>672.01414386573015</v>
      </c>
      <c r="I12" s="8">
        <f>POBRES_CORR!K10-POBRES_CORR!J10-SVEG!J12</f>
        <v>836.5009567651432</v>
      </c>
      <c r="J12" s="8">
        <f>POBRES_CORR!L10-POBRES_CORR!K10-SVEG!K12</f>
        <v>945.01532917632721</v>
      </c>
      <c r="K12" s="8">
        <f>POBRES_CORR!M10-POBRES_CORR!L10-SVEG!L12</f>
        <v>1003.9639391110395</v>
      </c>
      <c r="L12" s="8">
        <f>POBRES_CORR!N10-POBRES_CORR!M10-SVEG!M12</f>
        <v>3730.4838648427976</v>
      </c>
      <c r="M12" s="8">
        <f>POBRES_CORR!O10-POBRES_CORR!N10-SVEG!N12</f>
        <v>5859.6280492994701</v>
      </c>
      <c r="N12" s="8">
        <f>POBRES_CORR!P10-POBRES_CORR!O10-SVEG!O12</f>
        <v>6088.6280492995284</v>
      </c>
      <c r="O12" s="8">
        <f>POBRES_CORR!Q10-POBRES_CORR!P10-SVEG!P12</f>
        <v>5509.6280492994701</v>
      </c>
      <c r="P12" s="8">
        <f>POBRES_CORR!R10-POBRES_CORR!Q10-SVEG!Q12</f>
        <v>5761.6280492995284</v>
      </c>
      <c r="Q12" s="8">
        <f>POBRES_CORR!S10-POBRES_CORR!R10-SVEG!R12</f>
        <v>5487.6280492995284</v>
      </c>
      <c r="R12" s="8">
        <f>POBRES_CORR!T10-POBRES_CORR!S10-SVEG!S12</f>
        <v>6257.6280492994701</v>
      </c>
      <c r="S12" s="8">
        <f>POBRES_CORR!U10-POBRES_CORR!T10-SVEG!T12</f>
        <v>5931.6280492995284</v>
      </c>
      <c r="T12" s="8">
        <f>POBRES_CORR!V10-POBRES_CORR!U10-SVEG!U12</f>
        <v>4697.6280492994701</v>
      </c>
      <c r="U12" s="8">
        <f>POBRES_CORR!W10-POBRES_CORR!V10-SVEG!V12</f>
        <v>4737.6280492994701</v>
      </c>
      <c r="V12" s="8">
        <f>POBRES_CORR!X10-POBRES_CORR!W10-SVEG!W12</f>
        <v>6256.2592649089638</v>
      </c>
      <c r="W12" s="8">
        <f>POBRES_CORR!Y10-POBRES_CORR!X10-SVEG!X12</f>
        <v>8506.4262725181179</v>
      </c>
      <c r="X12" s="8">
        <f>POBRES_CORR!Z10-POBRES_CORR!Y10-SVEG!Y12</f>
        <v>8471.427481518127</v>
      </c>
      <c r="Y12" s="8">
        <f>POBRES_CORR!AA10-POBRES_CORR!Z10-SVEG!Z12</f>
        <v>8331.2159985181643</v>
      </c>
      <c r="Z12" s="8">
        <f>POBRES_CORR!AB10-POBRES_CORR!AA10-SVEG!AA12</f>
        <v>8299.3249995181104</v>
      </c>
      <c r="AA12" s="8">
        <f>POBRES_CORR!AC10-POBRES_CORR!AB10-SVEG!AB12</f>
        <v>8272.9917695182376</v>
      </c>
      <c r="AB12" s="8">
        <f>POBRES_CORR!AD10-POBRES_CORR!AC10-SVEG!AC12</f>
        <v>8253.6601735181175</v>
      </c>
      <c r="AC12" s="8">
        <f>POBRES_CORR!AE10-POBRES_CORR!AD10-SVEG!AD12</f>
        <v>8341.0990655181231</v>
      </c>
      <c r="AD12" s="8">
        <f>POBRES_CORR!AF10-POBRES_CORR!AE10-SVEG!AE12</f>
        <v>8325.0990355181275</v>
      </c>
      <c r="AE12" s="8">
        <f>POBRES_CORR!AG10-POBRES_CORR!AF10-SVEG!AF12</f>
        <v>8360.5441025181208</v>
      </c>
      <c r="AF12" s="8">
        <f>POBRES_CORR!AH10-POBRES_CORR!AG10-SVEG!AG12</f>
        <v>7087.6446092686383</v>
      </c>
      <c r="AG12" s="8">
        <f>POBRES_CORR!AI10-POBRES_CORR!AH10-SVEG!AH12</f>
        <v>3030.2758477696916</v>
      </c>
      <c r="AH12" s="8">
        <f>POBRES_CORR!AJ10-POBRES_CORR!AI10-SVEG!AI12</f>
        <v>3037.2480287695071</v>
      </c>
      <c r="AI12" s="8">
        <f>POBRES_CORR!AK10-POBRES_CORR!AJ10-SVEG!AJ12</f>
        <v>3054.5027327697026</v>
      </c>
      <c r="AJ12" s="8">
        <f>POBRES_CORR!AL10-POBRES_CORR!AK10-SVEG!AK12</f>
        <v>3050.3883597695967</v>
      </c>
      <c r="AK12" s="8">
        <f>POBRES_CORR!AM10-POBRES_CORR!AL10-SVEG!AL12</f>
        <v>2994.1952937695896</v>
      </c>
      <c r="AL12" s="8">
        <f>POBRES_CORR!AN10-POBRES_CORR!AM10-SVEG!AM12</f>
        <v>2906.2356877694838</v>
      </c>
      <c r="AM12" s="8">
        <f>POBRES_CORR!AO10-POBRES_CORR!AN10-SVEG!AN12</f>
        <v>2753.1450737696141</v>
      </c>
      <c r="AN12" s="8">
        <f>POBRES_CORR!AP10-POBRES_CORR!AO10-SVEG!AO12</f>
        <v>2423.2109577696538</v>
      </c>
      <c r="AO12" s="8">
        <f>POBRES_CORR!AQ10-POBRES_CORR!AP10-SVEG!AP12</f>
        <v>1864.207847769605</v>
      </c>
      <c r="AP12" s="8">
        <f>POBRES_CORR!AR10-POBRES_CORR!AQ10-SVEG!AQ12</f>
        <v>4201.7269005986163</v>
      </c>
      <c r="AQ12" s="8">
        <f>POBRES_CORR!AS10-POBRES_CORR!AR10-SVEG!AR12</f>
        <v>9940.4372172564035</v>
      </c>
      <c r="AR12" s="8">
        <f>POBRES_CORR!AT10-POBRES_CORR!AS10-SVEG!AS12</f>
        <v>10001.547228256357</v>
      </c>
      <c r="AS12" s="8">
        <f>POBRES_CORR!AU10-POBRES_CORR!AT10-SVEG!AT12</f>
        <v>10069.898490256397</v>
      </c>
      <c r="AT12" s="8">
        <f>POBRES_CORR!AV10-POBRES_CORR!AU10-SVEG!AU12</f>
        <v>10156.151736256434</v>
      </c>
      <c r="AU12" s="8">
        <f>POBRES_CORR!AW10-POBRES_CORR!AV10-SVEG!AV12</f>
        <v>10232.040237256559</v>
      </c>
      <c r="AV12" s="8">
        <f>POBRES_CORR!AX10-POBRES_CORR!AW10-SVEG!AW12</f>
        <v>10304.33580325637</v>
      </c>
      <c r="AW12" s="8">
        <f>POBRES_CORR!AY10-POBRES_CORR!AX10-SVEG!AX12</f>
        <v>10362.538201256422</v>
      </c>
      <c r="AX12" s="8">
        <f>POBRES_CORR!AZ10-POBRES_CORR!AY10-SVEG!AY12</f>
        <v>10368.016462256433</v>
      </c>
      <c r="AY12" s="8">
        <f>POBRES_CORR!BA10-POBRES_CORR!AZ10-SVEG!AZ12</f>
        <v>10251.016463256325</v>
      </c>
      <c r="AZ12" s="8">
        <f>POBRES_CORR!BB10-POBRES_CORR!BA10-SVEG!BA12</f>
        <v>9949.0164622564334</v>
      </c>
      <c r="BA12" s="8">
        <f>POBRES_CORR!BC10-POBRES_CORR!BB10-SVEG!BB12</f>
        <v>25210.397617020528</v>
      </c>
      <c r="BB12" s="8">
        <f>POBRES_CORR!BD10-POBRES_CORR!BC10-SVEG!BC12</f>
        <v>27610.01205590216</v>
      </c>
      <c r="BC12" s="8">
        <f>POBRES_CORR!BE10-POBRES_CORR!BD10-SVEG!BD12</f>
        <v>20593.190720902407</v>
      </c>
      <c r="BD12" s="8">
        <f>POBRES_CORR!BF10-POBRES_CORR!BE10-SVEG!BE12</f>
        <v>25495.23740890238</v>
      </c>
      <c r="BE12" s="8">
        <f>POBRES_CORR!BG10-POBRES_CORR!BF10-SVEG!BF12</f>
        <v>27103.372749902308</v>
      </c>
      <c r="BF12" s="8">
        <f>POBRES_CORR!BH10-POBRES_CORR!BG10-SVEG!BG12</f>
        <v>31988.342488902272</v>
      </c>
      <c r="BG12" s="8">
        <f>POBRES_CORR!BI10-POBRES_CORR!BH10-SVEG!BH12</f>
        <v>25858.927305902587</v>
      </c>
      <c r="BH12" s="8">
        <f>POBRES_CORR!BJ10-POBRES_CORR!BI10-SVEG!BI12</f>
        <v>14458.241611902136</v>
      </c>
      <c r="BI12" s="8">
        <f>POBRES_CORR!BK10-POBRES_CORR!BJ10-SVEG!BJ12</f>
        <v>4718.8853471209295</v>
      </c>
      <c r="BJ12" s="8">
        <f>POBRES_CORR!BL10-POBRES_CORR!BK10-SVEG!BK12</f>
        <v>2986.0325541205239</v>
      </c>
      <c r="BK12" s="8">
        <f>POBRES_CORR!BM10-POBRES_CORR!BL10-SVEG!BL12</f>
        <v>5104.4491115275305</v>
      </c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</row>
    <row r="13" spans="2:76" x14ac:dyDescent="0.15">
      <c r="B13" s="4" t="s">
        <v>83</v>
      </c>
      <c r="C13" s="8">
        <f>POBRES_CORR!E11-POBRES_CORR!D11-SVEG!D13</f>
        <v>-1270.2343003267888</v>
      </c>
      <c r="D13" s="8">
        <f>POBRES_CORR!F11-POBRES_CORR!E11-SVEG!E13</f>
        <v>-981.11087640083861</v>
      </c>
      <c r="E13" s="8">
        <f>POBRES_CORR!G11-POBRES_CORR!F11-SVEG!F13</f>
        <v>-2505.0380752688507</v>
      </c>
      <c r="F13" s="8">
        <f>POBRES_CORR!H11-POBRES_CORR!G11-SVEG!G13</f>
        <v>-2429.3597413089592</v>
      </c>
      <c r="G13" s="8">
        <f>POBRES_CORR!I11-POBRES_CORR!H11-SVEG!H13</f>
        <v>-1876.6174540007487</v>
      </c>
      <c r="H13" s="8">
        <f>POBRES_CORR!J11-POBRES_CORR!I11-SVEG!I13</f>
        <v>-2617.4367633024231</v>
      </c>
      <c r="I13" s="8">
        <f>POBRES_CORR!K11-POBRES_CORR!J11-SVEG!J13</f>
        <v>-2274.44532507041</v>
      </c>
      <c r="J13" s="8">
        <f>POBRES_CORR!L11-POBRES_CORR!K11-SVEG!K13</f>
        <v>-449.68421536067035</v>
      </c>
      <c r="K13" s="8">
        <f>POBRES_CORR!M11-POBRES_CORR!L11-SVEG!L13</f>
        <v>1416.7471898057265</v>
      </c>
      <c r="L13" s="8">
        <f>POBRES_CORR!N11-POBRES_CORR!M11-SVEG!M13</f>
        <v>-196.50755532551557</v>
      </c>
      <c r="M13" s="8">
        <f>POBRES_CORR!O11-POBRES_CORR!N11-SVEG!N13</f>
        <v>-3809.9234476591228</v>
      </c>
      <c r="N13" s="8">
        <f>POBRES_CORR!P11-POBRES_CORR!O11-SVEG!O13</f>
        <v>-3967.9234476591228</v>
      </c>
      <c r="O13" s="8">
        <f>POBRES_CORR!Q11-POBRES_CORR!P11-SVEG!P13</f>
        <v>-5027.9234476592392</v>
      </c>
      <c r="P13" s="8">
        <f>POBRES_CORR!R11-POBRES_CORR!Q11-SVEG!Q13</f>
        <v>-3820.9234476591228</v>
      </c>
      <c r="Q13" s="8">
        <f>POBRES_CORR!S11-POBRES_CORR!R11-SVEG!R13</f>
        <v>-2890.9234476591228</v>
      </c>
      <c r="R13" s="8">
        <f>POBRES_CORR!T11-POBRES_CORR!S11-SVEG!S13</f>
        <v>-2261.9234476592392</v>
      </c>
      <c r="S13" s="8">
        <f>POBRES_CORR!U11-POBRES_CORR!T11-SVEG!T13</f>
        <v>-2940.9234476591228</v>
      </c>
      <c r="T13" s="8">
        <f>POBRES_CORR!V11-POBRES_CORR!U11-SVEG!U13</f>
        <v>-4806.9234476592392</v>
      </c>
      <c r="U13" s="8">
        <f>POBRES_CORR!W11-POBRES_CORR!V11-SVEG!V13</f>
        <v>-6194.9234476590063</v>
      </c>
      <c r="V13" s="8">
        <f>POBRES_CORR!X11-POBRES_CORR!W11-SVEG!W13</f>
        <v>12.108849493321031</v>
      </c>
      <c r="W13" s="8">
        <f>POBRES_CORR!Y11-POBRES_CORR!X11-SVEG!X13</f>
        <v>7437.3307966461871</v>
      </c>
      <c r="X13" s="8">
        <f>POBRES_CORR!Z11-POBRES_CORR!Y11-SVEG!Y13</f>
        <v>7542.1328566463199</v>
      </c>
      <c r="Y13" s="8">
        <f>POBRES_CORR!AA11-POBRES_CORR!Z11-SVEG!Z13</f>
        <v>7568.5306886460166</v>
      </c>
      <c r="Z13" s="8">
        <f>POBRES_CORR!AB11-POBRES_CORR!AA11-SVEG!AA13</f>
        <v>7628.3569646461401</v>
      </c>
      <c r="AA13" s="8">
        <f>POBRES_CORR!AC11-POBRES_CORR!AB11-SVEG!AB13</f>
        <v>7596.6098546460271</v>
      </c>
      <c r="AB13" s="8">
        <f>POBRES_CORR!AD11-POBRES_CORR!AC11-SVEG!AC13</f>
        <v>7586.2706306462642</v>
      </c>
      <c r="AC13" s="8">
        <f>POBRES_CORR!AE11-POBRES_CORR!AD11-SVEG!AD13</f>
        <v>7594.7494756460655</v>
      </c>
      <c r="AD13" s="8">
        <f>POBRES_CORR!AF11-POBRES_CORR!AE11-SVEG!AE13</f>
        <v>7587.4620486462954</v>
      </c>
      <c r="AE13" s="8">
        <f>POBRES_CORR!AG11-POBRES_CORR!AF11-SVEG!AF13</f>
        <v>7546.4719386461657</v>
      </c>
      <c r="AF13" s="8">
        <f>POBRES_CORR!AH11-POBRES_CORR!AG11-SVEG!AG13</f>
        <v>6062.166362146847</v>
      </c>
      <c r="AG13" s="8">
        <f>POBRES_CORR!AI11-POBRES_CORR!AH11-SVEG!AH13</f>
        <v>654.09118214854971</v>
      </c>
      <c r="AH13" s="8">
        <f>POBRES_CORR!AJ11-POBRES_CORR!AI11-SVEG!AI13</f>
        <v>716.83498214860447</v>
      </c>
      <c r="AI13" s="8">
        <f>POBRES_CORR!AK11-POBRES_CORR!AJ11-SVEG!AJ13</f>
        <v>755.94949714862742</v>
      </c>
      <c r="AJ13" s="8">
        <f>POBRES_CORR!AL11-POBRES_CORR!AK11-SVEG!AK13</f>
        <v>774.67716214852408</v>
      </c>
      <c r="AK13" s="8">
        <f>POBRES_CORR!AM11-POBRES_CORR!AL11-SVEG!AL13</f>
        <v>748.49050214863382</v>
      </c>
      <c r="AL13" s="8">
        <f>POBRES_CORR!AN11-POBRES_CORR!AM11-SVEG!AM13</f>
        <v>694.47844614833593</v>
      </c>
      <c r="AM13" s="8">
        <f>POBRES_CORR!AO11-POBRES_CORR!AN11-SVEG!AN13</f>
        <v>535.54306314862333</v>
      </c>
      <c r="AN13" s="8">
        <f>POBRES_CORR!AP11-POBRES_CORR!AO11-SVEG!AO13</f>
        <v>376.24597214884125</v>
      </c>
      <c r="AO13" s="8">
        <f>POBRES_CORR!AQ11-POBRES_CORR!AP11-SVEG!AP13</f>
        <v>28.629235148429871</v>
      </c>
      <c r="AP13" s="8">
        <f>POBRES_CORR!AR11-POBRES_CORR!AQ11-SVEG!AQ13</f>
        <v>3939.3413928314112</v>
      </c>
      <c r="AQ13" s="8">
        <f>POBRES_CORR!AS11-POBRES_CORR!AR11-SVEG!AR13</f>
        <v>12922.044980196981</v>
      </c>
      <c r="AR13" s="8">
        <f>POBRES_CORR!AT11-POBRES_CORR!AS11-SVEG!AS13</f>
        <v>12997.348785197362</v>
      </c>
      <c r="AS13" s="8">
        <f>POBRES_CORR!AU11-POBRES_CORR!AT11-SVEG!AT13</f>
        <v>13057.478051197249</v>
      </c>
      <c r="AT13" s="8">
        <f>POBRES_CORR!AV11-POBRES_CORR!AU11-SVEG!AU13</f>
        <v>13114.115830196999</v>
      </c>
      <c r="AU13" s="8">
        <f>POBRES_CORR!AW11-POBRES_CORR!AV11-SVEG!AV13</f>
        <v>13123.37366819731</v>
      </c>
      <c r="AV13" s="8">
        <f>POBRES_CORR!AX11-POBRES_CORR!AW11-SVEG!AW13</f>
        <v>13036.319481197046</v>
      </c>
      <c r="AW13" s="8">
        <f>POBRES_CORR!AY11-POBRES_CORR!AX11-SVEG!AX13</f>
        <v>12964.836726197274</v>
      </c>
      <c r="AX13" s="8">
        <f>POBRES_CORR!AZ11-POBRES_CORR!AY11-SVEG!AY13</f>
        <v>12999.424960197415</v>
      </c>
      <c r="AY13" s="8">
        <f>POBRES_CORR!BA11-POBRES_CORR!AZ11-SVEG!AZ13</f>
        <v>13059.104103196878</v>
      </c>
      <c r="AZ13" s="8">
        <f>POBRES_CORR!BB11-POBRES_CORR!BA11-SVEG!BA13</f>
        <v>13422.195012197364</v>
      </c>
      <c r="BA13" s="8">
        <f>POBRES_CORR!BC11-POBRES_CORR!BB11-SVEG!BB13</f>
        <v>36117.126174318139</v>
      </c>
      <c r="BB13" s="8">
        <f>POBRES_CORR!BD11-POBRES_CORR!BC11-SVEG!BC13</f>
        <v>40482.574566378491</v>
      </c>
      <c r="BC13" s="8">
        <f>POBRES_CORR!BE11-POBRES_CORR!BD11-SVEG!BD13</f>
        <v>40467.344882378587</v>
      </c>
      <c r="BD13" s="8">
        <f>POBRES_CORR!BF11-POBRES_CORR!BE11-SVEG!BE13</f>
        <v>42648.644427378895</v>
      </c>
      <c r="BE13" s="8">
        <f>POBRES_CORR!BG11-POBRES_CORR!BF11-SVEG!BF13</f>
        <v>36799.716013378464</v>
      </c>
      <c r="BF13" s="8">
        <f>POBRES_CORR!BH11-POBRES_CORR!BG11-SVEG!BG13</f>
        <v>38658.608154378831</v>
      </c>
      <c r="BG13" s="8">
        <f>POBRES_CORR!BI11-POBRES_CORR!BH11-SVEG!BH13</f>
        <v>34260.811767378356</v>
      </c>
      <c r="BH13" s="8">
        <f>POBRES_CORR!BJ11-POBRES_CORR!BI11-SVEG!BI13</f>
        <v>17625.208033378702</v>
      </c>
      <c r="BI13" s="8">
        <f>POBRES_CORR!BK11-POBRES_CORR!BJ11-SVEG!BJ13</f>
        <v>13014.822103409329</v>
      </c>
      <c r="BJ13" s="8">
        <f>POBRES_CORR!BL11-POBRES_CORR!BK11-SVEG!BK13</f>
        <v>16464.896173409652</v>
      </c>
      <c r="BK13" s="8">
        <f>POBRES_CORR!BM11-POBRES_CORR!BL11-SVEG!BL13</f>
        <v>15565.953059458639</v>
      </c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</row>
    <row r="14" spans="2:76" x14ac:dyDescent="0.15">
      <c r="B14" s="4" t="s">
        <v>84</v>
      </c>
      <c r="C14" s="8">
        <f>POBRES_CORR!E12-POBRES_CORR!D12-SVEG!D14</f>
        <v>-2607.7641362205031</v>
      </c>
      <c r="D14" s="8">
        <f>POBRES_CORR!F12-POBRES_CORR!E12-SVEG!E14</f>
        <v>-2528.4158970836434</v>
      </c>
      <c r="E14" s="8">
        <f>POBRES_CORR!G12-POBRES_CORR!F12-SVEG!F14</f>
        <v>-2506.0089610148571</v>
      </c>
      <c r="F14" s="8">
        <f>POBRES_CORR!H12-POBRES_CORR!G12-SVEG!G14</f>
        <v>-2626.7132554403506</v>
      </c>
      <c r="G14" s="8">
        <f>POBRES_CORR!I12-POBRES_CORR!H12-SVEG!H14</f>
        <v>-2695.5977871250943</v>
      </c>
      <c r="H14" s="8">
        <f>POBRES_CORR!J12-POBRES_CORR!I12-SVEG!I14</f>
        <v>-2684.8378349039122</v>
      </c>
      <c r="I14" s="8">
        <f>POBRES_CORR!K12-POBRES_CORR!J12-SVEG!J14</f>
        <v>-2628.1721605816856</v>
      </c>
      <c r="J14" s="8">
        <f>POBRES_CORR!L12-POBRES_CORR!K12-SVEG!K14</f>
        <v>-2609.1009831698029</v>
      </c>
      <c r="K14" s="8">
        <f>POBRES_CORR!M12-POBRES_CORR!L12-SVEG!L14</f>
        <v>-2794.0342120241257</v>
      </c>
      <c r="L14" s="8">
        <f>POBRES_CORR!N12-POBRES_CORR!M12-SVEG!M14</f>
        <v>-2443.3445214847452</v>
      </c>
      <c r="M14" s="8">
        <f>POBRES_CORR!O12-POBRES_CORR!N12-SVEG!N14</f>
        <v>-1881.4521787773119</v>
      </c>
      <c r="N14" s="8">
        <f>POBRES_CORR!P12-POBRES_CORR!O12-SVEG!O14</f>
        <v>-1607.4521787773701</v>
      </c>
      <c r="O14" s="8">
        <f>POBRES_CORR!Q12-POBRES_CORR!P12-SVEG!P14</f>
        <v>-1182.4521787773119</v>
      </c>
      <c r="P14" s="8">
        <f>POBRES_CORR!R12-POBRES_CORR!Q12-SVEG!Q14</f>
        <v>-816.45217877737014</v>
      </c>
      <c r="Q14" s="8">
        <f>POBRES_CORR!S12-POBRES_CORR!R12-SVEG!R14</f>
        <v>-891.45217877731193</v>
      </c>
      <c r="R14" s="8">
        <f>POBRES_CORR!T12-POBRES_CORR!S12-SVEG!S14</f>
        <v>-156.45217877731193</v>
      </c>
      <c r="S14" s="8">
        <f>POBRES_CORR!U12-POBRES_CORR!T12-SVEG!T14</f>
        <v>-490.45217877737014</v>
      </c>
      <c r="T14" s="8">
        <f>POBRES_CORR!V12-POBRES_CORR!U12-SVEG!U14</f>
        <v>-1448.4521787773119</v>
      </c>
      <c r="U14" s="8">
        <f>POBRES_CORR!W12-POBRES_CORR!V12-SVEG!V14</f>
        <v>-1532.4521787773701</v>
      </c>
      <c r="V14" s="8">
        <f>POBRES_CORR!X12-POBRES_CORR!W12-SVEG!W14</f>
        <v>-1031.2632147031254</v>
      </c>
      <c r="W14" s="8">
        <f>POBRES_CORR!Y12-POBRES_CORR!X12-SVEG!X14</f>
        <v>-22.399576628988143</v>
      </c>
      <c r="X14" s="8">
        <f>POBRES_CORR!Z12-POBRES_CORR!Y12-SVEG!Y14</f>
        <v>-29.071893628919497</v>
      </c>
      <c r="Y14" s="8">
        <f>POBRES_CORR!AA12-POBRES_CORR!Z12-SVEG!Z14</f>
        <v>-47.177320629009046</v>
      </c>
      <c r="Z14" s="8">
        <f>POBRES_CORR!AB12-POBRES_CORR!AA12-SVEG!AA14</f>
        <v>-47.87390362896258</v>
      </c>
      <c r="AA14" s="8">
        <f>POBRES_CORR!AC12-POBRES_CORR!AB12-SVEG!AB14</f>
        <v>-52.140189628931694</v>
      </c>
      <c r="AB14" s="8">
        <f>POBRES_CORR!AD12-POBRES_CORR!AC12-SVEG!AC14</f>
        <v>-62.621286629000679</v>
      </c>
      <c r="AC14" s="8">
        <f>POBRES_CORR!AE12-POBRES_CORR!AD12-SVEG!AD14</f>
        <v>-121.85243062896188</v>
      </c>
      <c r="AD14" s="8">
        <f>POBRES_CORR!AF12-POBRES_CORR!AE12-SVEG!AE14</f>
        <v>-275.6138616289827</v>
      </c>
      <c r="AE14" s="8">
        <f>POBRES_CORR!AG12-POBRES_CORR!AF12-SVEG!AF14</f>
        <v>-313.11279062891845</v>
      </c>
      <c r="AF14" s="8">
        <f>POBRES_CORR!AH12-POBRES_CORR!AG12-SVEG!AG14</f>
        <v>105.5264984073583</v>
      </c>
      <c r="AG14" s="8">
        <f>POBRES_CORR!AI12-POBRES_CORR!AH12-SVEG!AH14</f>
        <v>196.53315847995691</v>
      </c>
      <c r="AH14" s="8">
        <f>POBRES_CORR!AJ12-POBRES_CORR!AI12-SVEG!AI14</f>
        <v>184.70305747998646</v>
      </c>
      <c r="AI14" s="8">
        <f>POBRES_CORR!AK12-POBRES_CORR!AJ12-SVEG!AJ14</f>
        <v>174.86609348002821</v>
      </c>
      <c r="AJ14" s="8">
        <f>POBRES_CORR!AL12-POBRES_CORR!AK12-SVEG!AK14</f>
        <v>187.01783747994341</v>
      </c>
      <c r="AK14" s="8">
        <f>POBRES_CORR!AM12-POBRES_CORR!AL12-SVEG!AL14</f>
        <v>190.32439748005709</v>
      </c>
      <c r="AL14" s="8">
        <f>POBRES_CORR!AN12-POBRES_CORR!AM12-SVEG!AM14</f>
        <v>165.78999747993657</v>
      </c>
      <c r="AM14" s="8">
        <f>POBRES_CORR!AO12-POBRES_CORR!AN12-SVEG!AN14</f>
        <v>138.33803347992944</v>
      </c>
      <c r="AN14" s="8">
        <f>POBRES_CORR!AP12-POBRES_CORR!AO12-SVEG!AO14</f>
        <v>83.017540480068419</v>
      </c>
      <c r="AO14" s="8">
        <f>POBRES_CORR!AQ12-POBRES_CORR!AP12-SVEG!AP14</f>
        <v>59.920365479949396</v>
      </c>
      <c r="AP14" s="8">
        <f>POBRES_CORR!AR12-POBRES_CORR!AQ12-SVEG!AQ14</f>
        <v>661.73212088894797</v>
      </c>
      <c r="AQ14" s="8">
        <f>POBRES_CORR!AS12-POBRES_CORR!AR12-SVEG!AR14</f>
        <v>1980.4680087068118</v>
      </c>
      <c r="AR14" s="8">
        <f>POBRES_CORR!AT12-POBRES_CORR!AS12-SVEG!AS14</f>
        <v>1996.841530706617</v>
      </c>
      <c r="AS14" s="8">
        <f>POBRES_CORR!AU12-POBRES_CORR!AT12-SVEG!AT14</f>
        <v>2010.266259706812</v>
      </c>
      <c r="AT14" s="8">
        <f>POBRES_CORR!AV12-POBRES_CORR!AU12-SVEG!AU14</f>
        <v>2028.8391687067924</v>
      </c>
      <c r="AU14" s="8">
        <f>POBRES_CORR!AW12-POBRES_CORR!AV12-SVEG!AV14</f>
        <v>2045.6984037067741</v>
      </c>
      <c r="AV14" s="8">
        <f>POBRES_CORR!AX12-POBRES_CORR!AW12-SVEG!AW14</f>
        <v>2066.1732817066368</v>
      </c>
      <c r="AW14" s="8">
        <f>POBRES_CORR!AY12-POBRES_CORR!AX12-SVEG!AX14</f>
        <v>2092.4071627068333</v>
      </c>
      <c r="AX14" s="8">
        <f>POBRES_CORR!AZ12-POBRES_CORR!AY12-SVEG!AY14</f>
        <v>2095.3611287068343</v>
      </c>
      <c r="AY14" s="8">
        <f>POBRES_CORR!BA12-POBRES_CORR!AZ12-SVEG!AZ14</f>
        <v>2133.093746706727</v>
      </c>
      <c r="AZ14" s="8">
        <f>POBRES_CORR!BB12-POBRES_CORR!BA12-SVEG!BA14</f>
        <v>2115.4028407067526</v>
      </c>
      <c r="BA14" s="8">
        <f>POBRES_CORR!BC12-POBRES_CORR!BB12-SVEG!BB14</f>
        <v>4939.0101249506697</v>
      </c>
      <c r="BB14" s="8">
        <f>POBRES_CORR!BD12-POBRES_CORR!BC12-SVEG!BC14</f>
        <v>6783.7979155725334</v>
      </c>
      <c r="BC14" s="8">
        <f>POBRES_CORR!BE12-POBRES_CORR!BD12-SVEG!BD14</f>
        <v>6638.4206675725291</v>
      </c>
      <c r="BD14" s="8">
        <f>POBRES_CORR!BF12-POBRES_CORR!BE12-SVEG!BE14</f>
        <v>7309.2391555726063</v>
      </c>
      <c r="BE14" s="8">
        <f>POBRES_CORR!BG12-POBRES_CORR!BF12-SVEG!BF14</f>
        <v>6192.5992035724921</v>
      </c>
      <c r="BF14" s="8">
        <f>POBRES_CORR!BH12-POBRES_CORR!BG12-SVEG!BG14</f>
        <v>8669.7014575726353</v>
      </c>
      <c r="BG14" s="8">
        <f>POBRES_CORR!BI12-POBRES_CORR!BH12-SVEG!BH14</f>
        <v>8561.9620725725545</v>
      </c>
      <c r="BH14" s="8">
        <f>POBRES_CORR!BJ12-POBRES_CORR!BI12-SVEG!BI14</f>
        <v>5455.2713875726331</v>
      </c>
      <c r="BI14" s="8">
        <f>POBRES_CORR!BK12-POBRES_CORR!BJ12-SVEG!BJ14</f>
        <v>2634.5173729481176</v>
      </c>
      <c r="BJ14" s="8">
        <f>POBRES_CORR!BL12-POBRES_CORR!BK12-SVEG!BK14</f>
        <v>2118.5278799483785</v>
      </c>
      <c r="BK14" s="8">
        <f>POBRES_CORR!BM12-POBRES_CORR!BL12-SVEG!BL14</f>
        <v>106.59323536918964</v>
      </c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</row>
    <row r="15" spans="2:76" x14ac:dyDescent="0.15">
      <c r="B15" s="4" t="s">
        <v>85</v>
      </c>
      <c r="C15" s="8">
        <f>POBRES_CORR!E13-POBRES_CORR!D13-SVEG!D15</f>
        <v>-30437.12549592508</v>
      </c>
      <c r="D15" s="8">
        <f>POBRES_CORR!F13-POBRES_CORR!E13-SVEG!E15</f>
        <v>-30628.972119382117</v>
      </c>
      <c r="E15" s="8">
        <f>POBRES_CORR!G13-POBRES_CORR!F13-SVEG!F15</f>
        <v>-30697.53807811765</v>
      </c>
      <c r="F15" s="8">
        <f>POBRES_CORR!H13-POBRES_CORR!G13-SVEG!G15</f>
        <v>-31828.113780270331</v>
      </c>
      <c r="G15" s="8">
        <f>POBRES_CORR!I13-POBRES_CORR!H13-SVEG!H15</f>
        <v>-32022.999087323435</v>
      </c>
      <c r="H15" s="8">
        <f>POBRES_CORR!J13-POBRES_CORR!I13-SVEG!I15</f>
        <v>-31689.787675695959</v>
      </c>
      <c r="I15" s="8">
        <f>POBRES_CORR!K13-POBRES_CORR!J13-SVEG!J15</f>
        <v>-31782.759874321986</v>
      </c>
      <c r="J15" s="8">
        <f>POBRES_CORR!L13-POBRES_CORR!K13-SVEG!K15</f>
        <v>-31837.722820880823</v>
      </c>
      <c r="K15" s="8">
        <f>POBRES_CORR!M13-POBRES_CORR!L13-SVEG!L15</f>
        <v>-32118.302100946661</v>
      </c>
      <c r="L15" s="8">
        <f>POBRES_CORR!N13-POBRES_CORR!M13-SVEG!M15</f>
        <v>-45290.907469870988</v>
      </c>
      <c r="M15" s="8">
        <f>POBRES_CORR!O13-POBRES_CORR!N13-SVEG!N15</f>
        <v>-57032.92016314948</v>
      </c>
      <c r="N15" s="8">
        <f>POBRES_CORR!P13-POBRES_CORR!O13-SVEG!O15</f>
        <v>-53240.920163149945</v>
      </c>
      <c r="O15" s="8">
        <f>POBRES_CORR!Q13-POBRES_CORR!P13-SVEG!P15</f>
        <v>-51326.92016314948</v>
      </c>
      <c r="P15" s="8">
        <f>POBRES_CORR!R13-POBRES_CORR!Q13-SVEG!Q15</f>
        <v>-46945.920163149945</v>
      </c>
      <c r="Q15" s="8">
        <f>POBRES_CORR!S13-POBRES_CORR!R13-SVEG!R15</f>
        <v>-44137.92016314948</v>
      </c>
      <c r="R15" s="8">
        <f>POBRES_CORR!T13-POBRES_CORR!S13-SVEG!S15</f>
        <v>-39737.92016314948</v>
      </c>
      <c r="S15" s="8">
        <f>POBRES_CORR!U13-POBRES_CORR!T13-SVEG!T15</f>
        <v>-40434.920163149945</v>
      </c>
      <c r="T15" s="8">
        <f>POBRES_CORR!V13-POBRES_CORR!U13-SVEG!U15</f>
        <v>-45989.92016314948</v>
      </c>
      <c r="U15" s="8">
        <f>POBRES_CORR!W13-POBRES_CORR!V13-SVEG!V15</f>
        <v>-44762.920163149945</v>
      </c>
      <c r="V15" s="8">
        <f>POBRES_CORR!X13-POBRES_CORR!W13-SVEG!W15</f>
        <v>-34523.621765388642</v>
      </c>
      <c r="W15" s="8">
        <f>POBRES_CORR!Y13-POBRES_CORR!X13-SVEG!X15</f>
        <v>-23471.773412627168</v>
      </c>
      <c r="X15" s="8">
        <f>POBRES_CORR!Z13-POBRES_CORR!Y13-SVEG!Y15</f>
        <v>-23282.735877627507</v>
      </c>
      <c r="Y15" s="8">
        <f>POBRES_CORR!AA13-POBRES_CORR!Z13-SVEG!Z15</f>
        <v>-23267.137849627528</v>
      </c>
      <c r="Z15" s="8">
        <f>POBRES_CORR!AB13-POBRES_CORR!AA13-SVEG!AA15</f>
        <v>-22998.706333627459</v>
      </c>
      <c r="AA15" s="8">
        <f>POBRES_CORR!AC13-POBRES_CORR!AB13-SVEG!AB15</f>
        <v>-22686.358120627236</v>
      </c>
      <c r="AB15" s="8">
        <f>POBRES_CORR!AD13-POBRES_CORR!AC13-SVEG!AC15</f>
        <v>-22586.944077627733</v>
      </c>
      <c r="AC15" s="8">
        <f>POBRES_CORR!AE13-POBRES_CORR!AD13-SVEG!AD15</f>
        <v>-22642.234357627574</v>
      </c>
      <c r="AD15" s="8">
        <f>POBRES_CORR!AF13-POBRES_CORR!AE13-SVEG!AE15</f>
        <v>-22745.834550627042</v>
      </c>
      <c r="AE15" s="8">
        <f>POBRES_CORR!AG13-POBRES_CORR!AF13-SVEG!AF15</f>
        <v>-22994.434007627424</v>
      </c>
      <c r="AF15" s="8">
        <f>POBRES_CORR!AH13-POBRES_CORR!AG13-SVEG!AG15</f>
        <v>-17260.784574056976</v>
      </c>
      <c r="AG15" s="8">
        <f>POBRES_CORR!AI13-POBRES_CORR!AH13-SVEG!AH15</f>
        <v>-9039.506865914911</v>
      </c>
      <c r="AH15" s="8">
        <f>POBRES_CORR!AJ13-POBRES_CORR!AI13-SVEG!AI15</f>
        <v>-9059.1917459149845</v>
      </c>
      <c r="AI15" s="8">
        <f>POBRES_CORR!AK13-POBRES_CORR!AJ13-SVEG!AJ15</f>
        <v>-9057.8504859153181</v>
      </c>
      <c r="AJ15" s="8">
        <f>POBRES_CORR!AL13-POBRES_CORR!AK13-SVEG!AK15</f>
        <v>-9118.0357619151473</v>
      </c>
      <c r="AK15" s="8">
        <f>POBRES_CORR!AM13-POBRES_CORR!AL13-SVEG!AL15</f>
        <v>-9236.5836239149794</v>
      </c>
      <c r="AL15" s="8">
        <f>POBRES_CORR!AN13-POBRES_CORR!AM13-SVEG!AM15</f>
        <v>-9414.0918369148858</v>
      </c>
      <c r="AM15" s="8">
        <f>POBRES_CORR!AO13-POBRES_CORR!AN13-SVEG!AN15</f>
        <v>-9641.169102915097</v>
      </c>
      <c r="AN15" s="8">
        <f>POBRES_CORR!AP13-POBRES_CORR!AO13-SVEG!AO15</f>
        <v>-9902.6675349152647</v>
      </c>
      <c r="AO15" s="8">
        <f>POBRES_CORR!AQ13-POBRES_CORR!AP13-SVEG!AP15</f>
        <v>-10204.666660915129</v>
      </c>
      <c r="AP15" s="8">
        <f>POBRES_CORR!AR13-POBRES_CORR!AQ13-SVEG!AQ15</f>
        <v>-6388.5066183269955</v>
      </c>
      <c r="AQ15" s="8">
        <f>POBRES_CORR!AS13-POBRES_CORR!AR13-SVEG!AR15</f>
        <v>2201.1626098477282</v>
      </c>
      <c r="AR15" s="8">
        <f>POBRES_CORR!AT13-POBRES_CORR!AS13-SVEG!AS15</f>
        <v>2244.6985868480988</v>
      </c>
      <c r="AS15" s="8">
        <f>POBRES_CORR!AU13-POBRES_CORR!AT13-SVEG!AT15</f>
        <v>2252.2598048485816</v>
      </c>
      <c r="AT15" s="8">
        <f>POBRES_CORR!AV13-POBRES_CORR!AU13-SVEG!AU15</f>
        <v>2277.4855558481067</v>
      </c>
      <c r="AU15" s="8">
        <f>POBRES_CORR!AW13-POBRES_CORR!AV13-SVEG!AV15</f>
        <v>2298.0109758484177</v>
      </c>
      <c r="AV15" s="8">
        <f>POBRES_CORR!AX13-POBRES_CORR!AW13-SVEG!AW15</f>
        <v>2280.3715778482147</v>
      </c>
      <c r="AW15" s="8">
        <f>POBRES_CORR!AY13-POBRES_CORR!AX13-SVEG!AX15</f>
        <v>2342.3880658480339</v>
      </c>
      <c r="AX15" s="8">
        <f>POBRES_CORR!AZ13-POBRES_CORR!AY13-SVEG!AY15</f>
        <v>2387.0658118482679</v>
      </c>
      <c r="AY15" s="8">
        <f>POBRES_CORR!BA13-POBRES_CORR!AZ13-SVEG!AZ15</f>
        <v>2505.6487038484775</v>
      </c>
      <c r="AZ15" s="8">
        <f>POBRES_CORR!BB13-POBRES_CORR!BA13-SVEG!BA15</f>
        <v>2653.0668838480487</v>
      </c>
      <c r="BA15" s="8">
        <f>POBRES_CORR!BC13-POBRES_CORR!BB13-SVEG!BB15</f>
        <v>12026.212041516788</v>
      </c>
      <c r="BB15" s="8">
        <f>POBRES_CORR!BD13-POBRES_CORR!BC13-SVEG!BC15</f>
        <v>20747.099186350591</v>
      </c>
      <c r="BC15" s="8">
        <f>POBRES_CORR!BE13-POBRES_CORR!BD13-SVEG!BD15</f>
        <v>20122.306532350834</v>
      </c>
      <c r="BD15" s="8">
        <f>POBRES_CORR!BF13-POBRES_CORR!BE13-SVEG!BE15</f>
        <v>25213.135324350558</v>
      </c>
      <c r="BE15" s="8">
        <f>POBRES_CORR!BG13-POBRES_CORR!BF13-SVEG!BF15</f>
        <v>25234.525342350826</v>
      </c>
      <c r="BF15" s="8">
        <f>POBRES_CORR!BH13-POBRES_CORR!BG13-SVEG!BG15</f>
        <v>36926.171248350758</v>
      </c>
      <c r="BG15" s="8">
        <f>POBRES_CORR!BI13-POBRES_CORR!BH13-SVEG!BH15</f>
        <v>28856.985963350628</v>
      </c>
      <c r="BH15" s="8">
        <f>POBRES_CORR!BJ13-POBRES_CORR!BI13-SVEG!BI15</f>
        <v>11826.008433350828</v>
      </c>
      <c r="BI15" s="8">
        <f>POBRES_CORR!BK13-POBRES_CORR!BJ13-SVEG!BJ15</f>
        <v>6953.8850412331522</v>
      </c>
      <c r="BJ15" s="8">
        <f>POBRES_CORR!BL13-POBRES_CORR!BK13-SVEG!BK15</f>
        <v>5209.6126622329466</v>
      </c>
      <c r="BK15" s="8">
        <f>POBRES_CORR!BM13-POBRES_CORR!BL13-SVEG!BL15</f>
        <v>-3106.3108434532769</v>
      </c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</row>
    <row r="16" spans="2:76" x14ac:dyDescent="0.15">
      <c r="B16" s="4" t="s">
        <v>86</v>
      </c>
      <c r="C16" s="8">
        <f>POBRES_CORR!E14-POBRES_CORR!D14-SVEG!D16</f>
        <v>-27638.19221274578</v>
      </c>
      <c r="D16" s="8">
        <f>POBRES_CORR!F14-POBRES_CORR!E14-SVEG!E16</f>
        <v>-27937.106140155811</v>
      </c>
      <c r="E16" s="8">
        <f>POBRES_CORR!G14-POBRES_CORR!F14-SVEG!F16</f>
        <v>-28149.38580481708</v>
      </c>
      <c r="F16" s="8">
        <f>POBRES_CORR!H14-POBRES_CORR!G14-SVEG!G16</f>
        <v>-28382.003720221343</v>
      </c>
      <c r="G16" s="8">
        <f>POBRES_CORR!I14-POBRES_CORR!H14-SVEG!H16</f>
        <v>-28523.544326864881</v>
      </c>
      <c r="H16" s="8">
        <f>POBRES_CORR!J14-POBRES_CORR!I14-SVEG!I16</f>
        <v>-28868.582505897852</v>
      </c>
      <c r="I16" s="8">
        <f>POBRES_CORR!K14-POBRES_CORR!J14-SVEG!J16</f>
        <v>-29138.759402133524</v>
      </c>
      <c r="J16" s="8">
        <f>POBRES_CORR!L14-POBRES_CORR!K14-SVEG!K16</f>
        <v>-29504.885481154313</v>
      </c>
      <c r="K16" s="8">
        <f>POBRES_CORR!M14-POBRES_CORR!L14-SVEG!L16</f>
        <v>-29939.737664502347</v>
      </c>
      <c r="L16" s="8">
        <f>POBRES_CORR!N14-POBRES_CORR!M14-SVEG!M16</f>
        <v>-43892.859406868927</v>
      </c>
      <c r="M16" s="8">
        <f>POBRES_CORR!O14-POBRES_CORR!N14-SVEG!N16</f>
        <v>-54914.816854838748</v>
      </c>
      <c r="N16" s="8">
        <f>POBRES_CORR!P14-POBRES_CORR!O14-SVEG!O16</f>
        <v>-52555.816854838748</v>
      </c>
      <c r="O16" s="8">
        <f>POBRES_CORR!Q14-POBRES_CORR!P14-SVEG!P16</f>
        <v>-50415.816854838748</v>
      </c>
      <c r="P16" s="8">
        <f>POBRES_CORR!R14-POBRES_CORR!Q14-SVEG!Q16</f>
        <v>-46574.816854838748</v>
      </c>
      <c r="Q16" s="8">
        <f>POBRES_CORR!S14-POBRES_CORR!R14-SVEG!R16</f>
        <v>-43748.816854838748</v>
      </c>
      <c r="R16" s="8">
        <f>POBRES_CORR!T14-POBRES_CORR!S14-SVEG!S16</f>
        <v>-40560.816854838748</v>
      </c>
      <c r="S16" s="8">
        <f>POBRES_CORR!U14-POBRES_CORR!T14-SVEG!T16</f>
        <v>-40500.816854838748</v>
      </c>
      <c r="T16" s="8">
        <f>POBRES_CORR!V14-POBRES_CORR!U14-SVEG!U16</f>
        <v>-43603.816854838748</v>
      </c>
      <c r="U16" s="8">
        <f>POBRES_CORR!W14-POBRES_CORR!V14-SVEG!V16</f>
        <v>-42511.816854838748</v>
      </c>
      <c r="V16" s="8">
        <f>POBRES_CORR!X14-POBRES_CORR!W14-SVEG!W16</f>
        <v>-30451.228751821211</v>
      </c>
      <c r="W16" s="8">
        <f>POBRES_CORR!Y14-POBRES_CORR!X14-SVEG!X16</f>
        <v>-19124.382273803698</v>
      </c>
      <c r="X16" s="8">
        <f>POBRES_CORR!Z14-POBRES_CORR!Y14-SVEG!Y16</f>
        <v>-19044.970883803442</v>
      </c>
      <c r="Y16" s="8">
        <f>POBRES_CORR!AA14-POBRES_CORR!Z14-SVEG!Z16</f>
        <v>-18921.446430803742</v>
      </c>
      <c r="Z16" s="8">
        <f>POBRES_CORR!AB14-POBRES_CORR!AA14-SVEG!AA16</f>
        <v>-18916.622516803909</v>
      </c>
      <c r="AA16" s="8">
        <f>POBRES_CORR!AC14-POBRES_CORR!AB14-SVEG!AB16</f>
        <v>-18956.458992803702</v>
      </c>
      <c r="AB16" s="8">
        <f>POBRES_CORR!AD14-POBRES_CORR!AC14-SVEG!AC16</f>
        <v>-18919.660791803384</v>
      </c>
      <c r="AC16" s="8">
        <f>POBRES_CORR!AE14-POBRES_CORR!AD14-SVEG!AD16</f>
        <v>-18810.066908803768</v>
      </c>
      <c r="AD16" s="8">
        <f>POBRES_CORR!AF14-POBRES_CORR!AE14-SVEG!AE16</f>
        <v>-18591.971929803723</v>
      </c>
      <c r="AE16" s="8">
        <f>POBRES_CORR!AG14-POBRES_CORR!AF14-SVEG!AF16</f>
        <v>-17898.537720803637</v>
      </c>
      <c r="AF16" s="8">
        <f>POBRES_CORR!AH14-POBRES_CORR!AG14-SVEG!AG16</f>
        <v>-12636.09361161734</v>
      </c>
      <c r="AG16" s="8">
        <f>POBRES_CORR!AI14-POBRES_CORR!AH14-SVEG!AH16</f>
        <v>-4987.9526532450691</v>
      </c>
      <c r="AH16" s="8">
        <f>POBRES_CORR!AJ14-POBRES_CORR!AI14-SVEG!AI16</f>
        <v>-4983.7279172448907</v>
      </c>
      <c r="AI16" s="8">
        <f>POBRES_CORR!AK14-POBRES_CORR!AJ14-SVEG!AJ16</f>
        <v>-5013.1094462452456</v>
      </c>
      <c r="AJ16" s="8">
        <f>POBRES_CORR!AL14-POBRES_CORR!AK14-SVEG!AK16</f>
        <v>-5043.7085422449745</v>
      </c>
      <c r="AK16" s="8">
        <f>POBRES_CORR!AM14-POBRES_CORR!AL14-SVEG!AL16</f>
        <v>-5133.452530244831</v>
      </c>
      <c r="AL16" s="8">
        <f>POBRES_CORR!AN14-POBRES_CORR!AM14-SVEG!AM16</f>
        <v>-5229.6484122450929</v>
      </c>
      <c r="AM16" s="8">
        <f>POBRES_CORR!AO14-POBRES_CORR!AN14-SVEG!AN16</f>
        <v>-5349.7493642449845</v>
      </c>
      <c r="AN16" s="8">
        <f>POBRES_CORR!AP14-POBRES_CORR!AO14-SVEG!AO16</f>
        <v>-5451.4423112450168</v>
      </c>
      <c r="AO16" s="8">
        <f>POBRES_CORR!AQ14-POBRES_CORR!AP14-SVEG!AP16</f>
        <v>-5479.7202882450074</v>
      </c>
      <c r="AP16" s="8">
        <f>POBRES_CORR!AR14-POBRES_CORR!AQ14-SVEG!AQ16</f>
        <v>-197.82157221692614</v>
      </c>
      <c r="AQ16" s="8">
        <f>POBRES_CORR!AS14-POBRES_CORR!AR14-SVEG!AR16</f>
        <v>10805.067945839604</v>
      </c>
      <c r="AR16" s="8">
        <f>POBRES_CORR!AT14-POBRES_CORR!AS14-SVEG!AS16</f>
        <v>10930.774053839501</v>
      </c>
      <c r="AS16" s="8">
        <f>POBRES_CORR!AU14-POBRES_CORR!AT14-SVEG!AT16</f>
        <v>11038.079150839709</v>
      </c>
      <c r="AT16" s="8">
        <f>POBRES_CORR!AV14-POBRES_CORR!AU14-SVEG!AU16</f>
        <v>11155.440858839313</v>
      </c>
      <c r="AU16" s="8">
        <f>POBRES_CORR!AW14-POBRES_CORR!AV14-SVEG!AV16</f>
        <v>11288.840850839624</v>
      </c>
      <c r="AV16" s="8">
        <f>POBRES_CORR!AX14-POBRES_CORR!AW14-SVEG!AW16</f>
        <v>11412.447752839886</v>
      </c>
      <c r="AW16" s="8">
        <f>POBRES_CORR!AY14-POBRES_CORR!AX14-SVEG!AX16</f>
        <v>11635.176387839252</v>
      </c>
      <c r="AX16" s="8">
        <f>POBRES_CORR!AZ14-POBRES_CORR!AY14-SVEG!AY16</f>
        <v>11876.933417839697</v>
      </c>
      <c r="AY16" s="8">
        <f>POBRES_CORR!BA14-POBRES_CORR!AZ14-SVEG!AZ16</f>
        <v>12141.532353839371</v>
      </c>
      <c r="AZ16" s="8">
        <f>POBRES_CORR!BB14-POBRES_CORR!BA14-SVEG!BA16</f>
        <v>12611.095980839804</v>
      </c>
      <c r="BA16" s="8">
        <f>POBRES_CORR!BC14-POBRES_CORR!BB14-SVEG!BB16</f>
        <v>23605.234229451278</v>
      </c>
      <c r="BB16" s="8">
        <f>POBRES_CORR!BD14-POBRES_CORR!BC14-SVEG!BC16</f>
        <v>37315.458329757676</v>
      </c>
      <c r="BC16" s="8">
        <f>POBRES_CORR!BE14-POBRES_CORR!BD14-SVEG!BD16</f>
        <v>35235.544151757378</v>
      </c>
      <c r="BD16" s="8">
        <f>POBRES_CORR!BF14-POBRES_CORR!BE14-SVEG!BE16</f>
        <v>46012.916170757497</v>
      </c>
      <c r="BE16" s="8">
        <f>POBRES_CORR!BG14-POBRES_CORR!BF14-SVEG!BF16</f>
        <v>43953.006736757234</v>
      </c>
      <c r="BF16" s="8">
        <f>POBRES_CORR!BH14-POBRES_CORR!BG14-SVEG!BG16</f>
        <v>60168.808893757639</v>
      </c>
      <c r="BG16" s="8">
        <f>POBRES_CORR!BI14-POBRES_CORR!BH14-SVEG!BH16</f>
        <v>44087.570426757447</v>
      </c>
      <c r="BH16" s="8">
        <f>POBRES_CORR!BJ14-POBRES_CORR!BI14-SVEG!BI16</f>
        <v>21578.596097757341</v>
      </c>
      <c r="BI16" s="8">
        <f>POBRES_CORR!BK14-POBRES_CORR!BJ14-SVEG!BJ16</f>
        <v>10812.207806369057</v>
      </c>
      <c r="BJ16" s="8">
        <f>POBRES_CORR!BL14-POBRES_CORR!BK14-SVEG!BK16</f>
        <v>9127.1547623688821</v>
      </c>
      <c r="BK16" s="8">
        <f>POBRES_CORR!BM14-POBRES_CORR!BL14-SVEG!BL16</f>
        <v>-5351.1330709950998</v>
      </c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</row>
    <row r="17" spans="2:76" x14ac:dyDescent="0.15">
      <c r="B17" s="4" t="s">
        <v>87</v>
      </c>
      <c r="C17" s="8">
        <f>POBRES_CORR!E15-POBRES_CORR!D15-SVEG!D17</f>
        <v>37660.23336913716</v>
      </c>
      <c r="D17" s="8">
        <f>POBRES_CORR!F15-POBRES_CORR!E15-SVEG!E17</f>
        <v>40169.76953389449</v>
      </c>
      <c r="E17" s="8">
        <f>POBRES_CORR!G15-POBRES_CORR!F15-SVEG!F17</f>
        <v>42059.594272886869</v>
      </c>
      <c r="F17" s="8">
        <f>POBRES_CORR!H15-POBRES_CORR!G15-SVEG!G17</f>
        <v>42263.733659768011</v>
      </c>
      <c r="G17" s="8">
        <f>POBRES_CORR!I15-POBRES_CORR!H15-SVEG!H17</f>
        <v>42872.351230442058</v>
      </c>
      <c r="H17" s="8">
        <f>POBRES_CORR!J15-POBRES_CORR!I15-SVEG!I17</f>
        <v>44869.345399768557</v>
      </c>
      <c r="I17" s="8">
        <f>POBRES_CORR!K15-POBRES_CORR!J15-SVEG!J17</f>
        <v>47100.203139312565</v>
      </c>
      <c r="J17" s="8">
        <f>POBRES_CORR!L15-POBRES_CORR!K15-SVEG!K17</f>
        <v>50371.041655065026</v>
      </c>
      <c r="K17" s="8">
        <f>POBRES_CORR!M15-POBRES_CORR!L15-SVEG!L17</f>
        <v>52052.845829592086</v>
      </c>
      <c r="L17" s="8">
        <f>POBRES_CORR!N15-POBRES_CORR!M15-SVEG!M17</f>
        <v>62256.210286309943</v>
      </c>
      <c r="M17" s="8">
        <f>POBRES_CORR!O15-POBRES_CORR!N15-SVEG!N17</f>
        <v>68176.348956037313</v>
      </c>
      <c r="N17" s="8">
        <f>POBRES_CORR!P15-POBRES_CORR!O15-SVEG!O17</f>
        <v>74947.348956037313</v>
      </c>
      <c r="O17" s="8">
        <f>POBRES_CORR!Q15-POBRES_CORR!P15-SVEG!P17</f>
        <v>70067.348956038244</v>
      </c>
      <c r="P17" s="8">
        <f>POBRES_CORR!R15-POBRES_CORR!Q15-SVEG!Q17</f>
        <v>74676.348956037313</v>
      </c>
      <c r="Q17" s="8">
        <f>POBRES_CORR!S15-POBRES_CORR!R15-SVEG!R17</f>
        <v>75743.348956037313</v>
      </c>
      <c r="R17" s="8">
        <f>POBRES_CORR!T15-POBRES_CORR!S15-SVEG!S17</f>
        <v>82263.348956037313</v>
      </c>
      <c r="S17" s="8">
        <f>POBRES_CORR!U15-POBRES_CORR!T15-SVEG!T17</f>
        <v>82159.348956038244</v>
      </c>
      <c r="T17" s="8">
        <f>POBRES_CORR!V15-POBRES_CORR!U15-SVEG!U17</f>
        <v>75546.348956037313</v>
      </c>
      <c r="U17" s="8">
        <f>POBRES_CORR!W15-POBRES_CORR!V15-SVEG!V17</f>
        <v>76116.348956037313</v>
      </c>
      <c r="V17" s="8">
        <f>POBRES_CORR!X15-POBRES_CORR!W15-SVEG!W17</f>
        <v>48439.000101434998</v>
      </c>
      <c r="W17" s="8">
        <f>POBRES_CORR!Y15-POBRES_CORR!X15-SVEG!X17</f>
        <v>26047.789298830554</v>
      </c>
      <c r="X17" s="8">
        <f>POBRES_CORR!Z15-POBRES_CORR!Y15-SVEG!Y17</f>
        <v>25912.821858832613</v>
      </c>
      <c r="Y17" s="8">
        <f>POBRES_CORR!AA15-POBRES_CORR!Z15-SVEG!Z17</f>
        <v>25417.392570830882</v>
      </c>
      <c r="Z17" s="8">
        <f>POBRES_CORR!AB15-POBRES_CORR!AA15-SVEG!AA17</f>
        <v>24908.904248830862</v>
      </c>
      <c r="AA17" s="8">
        <f>POBRES_CORR!AC15-POBRES_CORR!AB15-SVEG!AB17</f>
        <v>24752.214329831302</v>
      </c>
      <c r="AB17" s="8">
        <f>POBRES_CORR!AD15-POBRES_CORR!AC15-SVEG!AC17</f>
        <v>24460.163874831982</v>
      </c>
      <c r="AC17" s="8">
        <f>POBRES_CORR!AE15-POBRES_CORR!AD15-SVEG!AD17</f>
        <v>24446.907450831495</v>
      </c>
      <c r="AD17" s="8">
        <f>POBRES_CORR!AF15-POBRES_CORR!AE15-SVEG!AE17</f>
        <v>24460.237425831147</v>
      </c>
      <c r="AE17" s="8">
        <f>POBRES_CORR!AG15-POBRES_CORR!AF15-SVEG!AF17</f>
        <v>26696.473692831583</v>
      </c>
      <c r="AF17" s="8">
        <f>POBRES_CORR!AH15-POBRES_CORR!AG15-SVEG!AG17</f>
        <v>19512.578366603702</v>
      </c>
      <c r="AG17" s="8">
        <f>POBRES_CORR!AI15-POBRES_CORR!AH15-SVEG!AH17</f>
        <v>-13657.108814851381</v>
      </c>
      <c r="AH17" s="8">
        <f>POBRES_CORR!AJ15-POBRES_CORR!AI15-SVEG!AI17</f>
        <v>-12932.358155851252</v>
      </c>
      <c r="AI17" s="8">
        <f>POBRES_CORR!AK15-POBRES_CORR!AJ15-SVEG!AJ17</f>
        <v>-12355.211917852052</v>
      </c>
      <c r="AJ17" s="8">
        <f>POBRES_CORR!AL15-POBRES_CORR!AK15-SVEG!AK17</f>
        <v>-12278.769096851349</v>
      </c>
      <c r="AK17" s="8">
        <f>POBRES_CORR!AM15-POBRES_CORR!AL15-SVEG!AL17</f>
        <v>-12606.537963851355</v>
      </c>
      <c r="AL17" s="8">
        <f>POBRES_CORR!AN15-POBRES_CORR!AM15-SVEG!AM17</f>
        <v>-12938.186390851624</v>
      </c>
      <c r="AM17" s="8">
        <f>POBRES_CORR!AO15-POBRES_CORR!AN15-SVEG!AN17</f>
        <v>-13433.884244851768</v>
      </c>
      <c r="AN17" s="8">
        <f>POBRES_CORR!AP15-POBRES_CORR!AO15-SVEG!AO17</f>
        <v>-14420.700854850933</v>
      </c>
      <c r="AO17" s="8">
        <f>POBRES_CORR!AQ15-POBRES_CORR!AP15-SVEG!AP17</f>
        <v>-15849.504557851702</v>
      </c>
      <c r="AP17" s="8">
        <f>POBRES_CORR!AR15-POBRES_CORR!AQ15-SVEG!AQ17</f>
        <v>-3100.1234534587711</v>
      </c>
      <c r="AQ17" s="8">
        <f>POBRES_CORR!AS15-POBRES_CORR!AR15-SVEG!AR17</f>
        <v>25408.388545326889</v>
      </c>
      <c r="AR17" s="8">
        <f>POBRES_CORR!AT15-POBRES_CORR!AS15-SVEG!AS17</f>
        <v>25451.694910327904</v>
      </c>
      <c r="AS17" s="8">
        <f>POBRES_CORR!AU15-POBRES_CORR!AT15-SVEG!AT17</f>
        <v>25536.140112327412</v>
      </c>
      <c r="AT17" s="8">
        <f>POBRES_CORR!AV15-POBRES_CORR!AU15-SVEG!AU17</f>
        <v>25688.028020327911</v>
      </c>
      <c r="AU17" s="8">
        <f>POBRES_CORR!AW15-POBRES_CORR!AV15-SVEG!AV17</f>
        <v>25811.892830327153</v>
      </c>
      <c r="AV17" s="8">
        <f>POBRES_CORR!AX15-POBRES_CORR!AW15-SVEG!AW17</f>
        <v>25930.325342327356</v>
      </c>
      <c r="AW17" s="8">
        <f>POBRES_CORR!AY15-POBRES_CORR!AX15-SVEG!AX17</f>
        <v>26153.319347327575</v>
      </c>
      <c r="AX17" s="8">
        <f>POBRES_CORR!AZ15-POBRES_CORR!AY15-SVEG!AY17</f>
        <v>26475.976631327532</v>
      </c>
      <c r="AY17" s="8">
        <f>POBRES_CORR!BA15-POBRES_CORR!AZ15-SVEG!AZ17</f>
        <v>26588.056845326908</v>
      </c>
      <c r="AZ17" s="8">
        <f>POBRES_CORR!BB15-POBRES_CORR!BA15-SVEG!BA17</f>
        <v>26749.784125328064</v>
      </c>
      <c r="BA17" s="8">
        <f>POBRES_CORR!BC15-POBRES_CORR!BB15-SVEG!BB17</f>
        <v>131303.49238125701</v>
      </c>
      <c r="BB17" s="8">
        <f>POBRES_CORR!BD15-POBRES_CORR!BC15-SVEG!BC17</f>
        <v>152489.60252772179</v>
      </c>
      <c r="BC17" s="8">
        <f>POBRES_CORR!BE15-POBRES_CORR!BD15-SVEG!BD17</f>
        <v>126026.51873972267</v>
      </c>
      <c r="BD17" s="8">
        <f>POBRES_CORR!BF15-POBRES_CORR!BE15-SVEG!BE17</f>
        <v>142770.13111672178</v>
      </c>
      <c r="BE17" s="8">
        <f>POBRES_CORR!BG15-POBRES_CORR!BF15-SVEG!BF17</f>
        <v>105892.72570472304</v>
      </c>
      <c r="BF17" s="8">
        <f>POBRES_CORR!BH15-POBRES_CORR!BG15-SVEG!BG17</f>
        <v>130115.03214472253</v>
      </c>
      <c r="BG17" s="8">
        <f>POBRES_CORR!BI15-POBRES_CORR!BH15-SVEG!BH17</f>
        <v>115977.07818672247</v>
      </c>
      <c r="BH17" s="8">
        <f>POBRES_CORR!BJ15-POBRES_CORR!BI15-SVEG!BI17</f>
        <v>39896.770457722247</v>
      </c>
      <c r="BI17" s="8">
        <f>POBRES_CORR!BK15-POBRES_CORR!BJ15-SVEG!BJ17</f>
        <v>2728.5174854174256</v>
      </c>
      <c r="BJ17" s="8">
        <f>POBRES_CORR!BL15-POBRES_CORR!BK15-SVEG!BK17</f>
        <v>-148.396339581348</v>
      </c>
      <c r="BK17" s="8">
        <f>POBRES_CORR!BM15-POBRES_CORR!BL15-SVEG!BL17</f>
        <v>-26756.931282866746</v>
      </c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</row>
    <row r="18" spans="2:76" x14ac:dyDescent="0.15">
      <c r="B18" s="4" t="s">
        <v>88</v>
      </c>
      <c r="C18" s="8">
        <f>POBRES_CORR!E16-POBRES_CORR!D16-SVEG!D18</f>
        <v>-1578.6818053084426</v>
      </c>
      <c r="D18" s="8">
        <f>POBRES_CORR!F16-POBRES_CORR!E16-SVEG!E18</f>
        <v>-1127.6378825609572</v>
      </c>
      <c r="E18" s="8">
        <f>POBRES_CORR!G16-POBRES_CORR!F16-SVEG!F18</f>
        <v>-1273.959946304094</v>
      </c>
      <c r="F18" s="8">
        <f>POBRES_CORR!H16-POBRES_CORR!G16-SVEG!G18</f>
        <v>-1808.3264957219362</v>
      </c>
      <c r="G18" s="8">
        <f>POBRES_CORR!I16-POBRES_CORR!H16-SVEG!H18</f>
        <v>-1571.6511425869539</v>
      </c>
      <c r="H18" s="8">
        <f>POBRES_CORR!J16-POBRES_CORR!I16-SVEG!I18</f>
        <v>-970.43039965815842</v>
      </c>
      <c r="I18" s="8">
        <f>POBRES_CORR!K16-POBRES_CORR!J16-SVEG!J18</f>
        <v>-403.62048005312681</v>
      </c>
      <c r="J18" s="8">
        <f>POBRES_CORR!L16-POBRES_CORR!K16-SVEG!K18</f>
        <v>-175.37870496604592</v>
      </c>
      <c r="K18" s="8">
        <f>POBRES_CORR!M16-POBRES_CORR!L16-SVEG!L18</f>
        <v>-108.52277990337461</v>
      </c>
      <c r="L18" s="8">
        <f>POBRES_CORR!N16-POBRES_CORR!M16-SVEG!M18</f>
        <v>16090.840856892522</v>
      </c>
      <c r="M18" s="8">
        <f>POBRES_CORR!O16-POBRES_CORR!N16-SVEG!N18</f>
        <v>31628.352406255901</v>
      </c>
      <c r="N18" s="8">
        <f>POBRES_CORR!P16-POBRES_CORR!O16-SVEG!O18</f>
        <v>33065.352406255435</v>
      </c>
      <c r="O18" s="8">
        <f>POBRES_CORR!Q16-POBRES_CORR!P16-SVEG!P18</f>
        <v>31547.352406255435</v>
      </c>
      <c r="P18" s="8">
        <f>POBRES_CORR!R16-POBRES_CORR!Q16-SVEG!Q18</f>
        <v>34474.352406255435</v>
      </c>
      <c r="Q18" s="8">
        <f>POBRES_CORR!S16-POBRES_CORR!R16-SVEG!R18</f>
        <v>35238.352406255435</v>
      </c>
      <c r="R18" s="8">
        <f>POBRES_CORR!T16-POBRES_CORR!S16-SVEG!S18</f>
        <v>37343.352406255435</v>
      </c>
      <c r="S18" s="8">
        <f>POBRES_CORR!U16-POBRES_CORR!T16-SVEG!T18</f>
        <v>37032.352406255435</v>
      </c>
      <c r="T18" s="8">
        <f>POBRES_CORR!V16-POBRES_CORR!U16-SVEG!U18</f>
        <v>31517.352406255435</v>
      </c>
      <c r="U18" s="8">
        <f>POBRES_CORR!W16-POBRES_CORR!V16-SVEG!V18</f>
        <v>32133.352406255435</v>
      </c>
      <c r="V18" s="8">
        <f>POBRES_CORR!X16-POBRES_CORR!W16-SVEG!W18</f>
        <v>27579.790498604532</v>
      </c>
      <c r="W18" s="8">
        <f>POBRES_CORR!Y16-POBRES_CORR!X16-SVEG!X18</f>
        <v>25555.812962953933</v>
      </c>
      <c r="X18" s="8">
        <f>POBRES_CORR!Z16-POBRES_CORR!Y16-SVEG!Y18</f>
        <v>25918.214094953611</v>
      </c>
      <c r="Y18" s="8">
        <f>POBRES_CORR!AA16-POBRES_CORR!Z16-SVEG!Z18</f>
        <v>26042.006880953908</v>
      </c>
      <c r="Z18" s="8">
        <f>POBRES_CORR!AB16-POBRES_CORR!AA16-SVEG!AA18</f>
        <v>26192.190473954193</v>
      </c>
      <c r="AA18" s="8">
        <f>POBRES_CORR!AC16-POBRES_CORR!AB16-SVEG!AB18</f>
        <v>26116.604525953531</v>
      </c>
      <c r="AB18" s="8">
        <f>POBRES_CORR!AD16-POBRES_CORR!AC16-SVEG!AC18</f>
        <v>26178.060601953883</v>
      </c>
      <c r="AC18" s="8">
        <f>POBRES_CORR!AE16-POBRES_CORR!AD16-SVEG!AD18</f>
        <v>26294.0396979535</v>
      </c>
      <c r="AD18" s="8">
        <f>POBRES_CORR!AF16-POBRES_CORR!AE16-SVEG!AE18</f>
        <v>25916.003245953936</v>
      </c>
      <c r="AE18" s="8">
        <f>POBRES_CORR!AG16-POBRES_CORR!AF16-SVEG!AF18</f>
        <v>25962.917590953875</v>
      </c>
      <c r="AF18" s="8">
        <f>POBRES_CORR!AH16-POBRES_CORR!AG16-SVEG!AG18</f>
        <v>21658.948312557768</v>
      </c>
      <c r="AG18" s="8">
        <f>POBRES_CORR!AI16-POBRES_CORR!AH16-SVEG!AH18</f>
        <v>6977.2120547662489</v>
      </c>
      <c r="AH18" s="8">
        <f>POBRES_CORR!AJ16-POBRES_CORR!AI16-SVEG!AI18</f>
        <v>7112.6589647661895</v>
      </c>
      <c r="AI18" s="8">
        <f>POBRES_CORR!AK16-POBRES_CORR!AJ16-SVEG!AJ18</f>
        <v>7306.8227147664875</v>
      </c>
      <c r="AJ18" s="8">
        <f>POBRES_CORR!AL16-POBRES_CORR!AK16-SVEG!AK18</f>
        <v>7487.3313237666152</v>
      </c>
      <c r="AK18" s="8">
        <f>POBRES_CORR!AM16-POBRES_CORR!AL16-SVEG!AL18</f>
        <v>7583.4254717659205</v>
      </c>
      <c r="AL18" s="8">
        <f>POBRES_CORR!AN16-POBRES_CORR!AM16-SVEG!AM18</f>
        <v>7660.9806897663511</v>
      </c>
      <c r="AM18" s="8">
        <f>POBRES_CORR!AO16-POBRES_CORR!AN16-SVEG!AN18</f>
        <v>7589.2030007662252</v>
      </c>
      <c r="AN18" s="8">
        <f>POBRES_CORR!AP16-POBRES_CORR!AO16-SVEG!AO18</f>
        <v>7517.999757766258</v>
      </c>
      <c r="AO18" s="8">
        <f>POBRES_CORR!AQ16-POBRES_CORR!AP16-SVEG!AP18</f>
        <v>7296.4648807663471</v>
      </c>
      <c r="AP18" s="8">
        <f>POBRES_CORR!AR16-POBRES_CORR!AQ16-SVEG!AQ18</f>
        <v>11635.791730899829</v>
      </c>
      <c r="AQ18" s="8">
        <f>POBRES_CORR!AS16-POBRES_CORR!AR16-SVEG!AR18</f>
        <v>21794.177094167564</v>
      </c>
      <c r="AR18" s="8">
        <f>POBRES_CORR!AT16-POBRES_CORR!AS16-SVEG!AS18</f>
        <v>22011.46235116804</v>
      </c>
      <c r="AS18" s="8">
        <f>POBRES_CORR!AU16-POBRES_CORR!AT16-SVEG!AT18</f>
        <v>22213.551074167714</v>
      </c>
      <c r="AT18" s="8">
        <f>POBRES_CORR!AV16-POBRES_CORR!AU16-SVEG!AU18</f>
        <v>22432.411991167814</v>
      </c>
      <c r="AU18" s="8">
        <f>POBRES_CORR!AW16-POBRES_CORR!AV16-SVEG!AV18</f>
        <v>22668.027328167576</v>
      </c>
      <c r="AV18" s="8">
        <f>POBRES_CORR!AX16-POBRES_CORR!AW16-SVEG!AW18</f>
        <v>22946.812548167538</v>
      </c>
      <c r="AW18" s="8">
        <f>POBRES_CORR!AY16-POBRES_CORR!AX16-SVEG!AX18</f>
        <v>23407.53068516776</v>
      </c>
      <c r="AX18" s="8">
        <f>POBRES_CORR!AZ16-POBRES_CORR!AY16-SVEG!AY18</f>
        <v>23875.423276168294</v>
      </c>
      <c r="AY18" s="8">
        <f>POBRES_CORR!BA16-POBRES_CORR!AZ16-SVEG!AZ18</f>
        <v>24246.829691167455</v>
      </c>
      <c r="AZ18" s="8">
        <f>POBRES_CORR!BB16-POBRES_CORR!BA16-SVEG!BA18</f>
        <v>24514.447868167888</v>
      </c>
      <c r="BA18" s="8">
        <f>POBRES_CORR!BC16-POBRES_CORR!BB16-SVEG!BB18</f>
        <v>96881.997811130714</v>
      </c>
      <c r="BB18" s="8">
        <f>POBRES_CORR!BD16-POBRES_CORR!BC16-SVEG!BC18</f>
        <v>116922.70667111408</v>
      </c>
      <c r="BC18" s="8">
        <f>POBRES_CORR!BE16-POBRES_CORR!BD16-SVEG!BD18</f>
        <v>103156.19688011333</v>
      </c>
      <c r="BD18" s="8">
        <f>POBRES_CORR!BF16-POBRES_CORR!BE16-SVEG!BE18</f>
        <v>117665.17728211358</v>
      </c>
      <c r="BE18" s="8">
        <f>POBRES_CORR!BG16-POBRES_CORR!BF16-SVEG!BF18</f>
        <v>94592.037622112781</v>
      </c>
      <c r="BF18" s="8">
        <f>POBRES_CORR!BH16-POBRES_CORR!BG16-SVEG!BG18</f>
        <v>114401.30472111236</v>
      </c>
      <c r="BG18" s="8">
        <f>POBRES_CORR!BI16-POBRES_CORR!BH16-SVEG!BH18</f>
        <v>73167.856763114221</v>
      </c>
      <c r="BH18" s="8">
        <f>POBRES_CORR!BJ16-POBRES_CORR!BI16-SVEG!BI18</f>
        <v>7955.3284611133859</v>
      </c>
      <c r="BI18" s="8">
        <f>POBRES_CORR!BK16-POBRES_CORR!BJ16-SVEG!BJ18</f>
        <v>-9103.8387996219099</v>
      </c>
      <c r="BJ18" s="8">
        <f>POBRES_CORR!BL16-POBRES_CORR!BK16-SVEG!BK18</f>
        <v>832.09398937784135</v>
      </c>
      <c r="BK18" s="8">
        <f>POBRES_CORR!BM16-POBRES_CORR!BL16-SVEG!BL18</f>
        <v>-10651.931180070154</v>
      </c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</row>
    <row r="19" spans="2:76" x14ac:dyDescent="0.15">
      <c r="B19" s="4" t="s">
        <v>89</v>
      </c>
      <c r="C19" s="8">
        <f>POBRES_CORR!E17-POBRES_CORR!D17-SVEG!D19</f>
        <v>-15421.426313588396</v>
      </c>
      <c r="D19" s="8">
        <f>POBRES_CORR!F17-POBRES_CORR!E17-SVEG!E19</f>
        <v>-15645.396706236992</v>
      </c>
      <c r="E19" s="8">
        <f>POBRES_CORR!G17-POBRES_CORR!F17-SVEG!F19</f>
        <v>-15800.420739244437</v>
      </c>
      <c r="F19" s="8">
        <f>POBRES_CORR!H17-POBRES_CORR!G17-SVEG!G19</f>
        <v>-16003.771264935378</v>
      </c>
      <c r="G19" s="8">
        <f>POBRES_CORR!I17-POBRES_CORR!H17-SVEG!H19</f>
        <v>-16214.312134982785</v>
      </c>
      <c r="H19" s="8">
        <f>POBRES_CORR!J17-POBRES_CORR!I17-SVEG!I19</f>
        <v>-16424.25598722836</v>
      </c>
      <c r="I19" s="8">
        <f>POBRES_CORR!K17-POBRES_CORR!J17-SVEG!J19</f>
        <v>-16726.477160799084</v>
      </c>
      <c r="J19" s="8">
        <f>POBRES_CORR!L17-POBRES_CORR!K17-SVEG!K19</f>
        <v>-16960.222599918023</v>
      </c>
      <c r="K19" s="8">
        <f>POBRES_CORR!M17-POBRES_CORR!L17-SVEG!L19</f>
        <v>-17212.178149165586</v>
      </c>
      <c r="L19" s="8">
        <f>POBRES_CORR!N17-POBRES_CORR!M17-SVEG!M19</f>
        <v>-31309.355347556295</v>
      </c>
      <c r="M19" s="8">
        <f>POBRES_CORR!O17-POBRES_CORR!N17-SVEG!N19</f>
        <v>-44778.355250701774</v>
      </c>
      <c r="N19" s="8">
        <f>POBRES_CORR!P17-POBRES_CORR!O17-SVEG!O19</f>
        <v>-43017.355250701541</v>
      </c>
      <c r="O19" s="8">
        <f>POBRES_CORR!Q17-POBRES_CORR!P17-SVEG!P19</f>
        <v>-41299.355250701541</v>
      </c>
      <c r="P19" s="8">
        <f>POBRES_CORR!R17-POBRES_CORR!Q17-SVEG!Q19</f>
        <v>-38603.355250701541</v>
      </c>
      <c r="Q19" s="8">
        <f>POBRES_CORR!S17-POBRES_CORR!R17-SVEG!R19</f>
        <v>-36015.355250701774</v>
      </c>
      <c r="R19" s="8">
        <f>POBRES_CORR!T17-POBRES_CORR!S17-SVEG!S19</f>
        <v>-33508.355250701541</v>
      </c>
      <c r="S19" s="8">
        <f>POBRES_CORR!U17-POBRES_CORR!T17-SVEG!T19</f>
        <v>-33257.355250701541</v>
      </c>
      <c r="T19" s="8">
        <f>POBRES_CORR!V17-POBRES_CORR!U17-SVEG!U19</f>
        <v>-35682.355250701541</v>
      </c>
      <c r="U19" s="8">
        <f>POBRES_CORR!W17-POBRES_CORR!V17-SVEG!V19</f>
        <v>-34318.355250701541</v>
      </c>
      <c r="V19" s="8">
        <f>POBRES_CORR!X17-POBRES_CORR!W17-SVEG!W19</f>
        <v>-25486.242725456599</v>
      </c>
      <c r="W19" s="8">
        <f>POBRES_CORR!Y17-POBRES_CORR!X17-SVEG!X19</f>
        <v>-17125.212392211193</v>
      </c>
      <c r="X19" s="8">
        <f>POBRES_CORR!Z17-POBRES_CORR!Y17-SVEG!Y19</f>
        <v>-17122.56037621107</v>
      </c>
      <c r="Y19" s="8">
        <f>POBRES_CORR!AA17-POBRES_CORR!Z17-SVEG!Z19</f>
        <v>-17074.668312211055</v>
      </c>
      <c r="Z19" s="8">
        <f>POBRES_CORR!AB17-POBRES_CORR!AA17-SVEG!AA19</f>
        <v>-16919.836196211167</v>
      </c>
      <c r="AA19" s="8">
        <f>POBRES_CORR!AC17-POBRES_CORR!AB17-SVEG!AB19</f>
        <v>-16784.886000211351</v>
      </c>
      <c r="AB19" s="8">
        <f>POBRES_CORR!AD17-POBRES_CORR!AC17-SVEG!AC19</f>
        <v>-16710.734315211186</v>
      </c>
      <c r="AC19" s="8">
        <f>POBRES_CORR!AE17-POBRES_CORR!AD17-SVEG!AD19</f>
        <v>-16561.275841211202</v>
      </c>
      <c r="AD19" s="8">
        <f>POBRES_CORR!AF17-POBRES_CORR!AE17-SVEG!AE19</f>
        <v>-16256.621778211091</v>
      </c>
      <c r="AE19" s="8">
        <f>POBRES_CORR!AG17-POBRES_CORR!AF17-SVEG!AF19</f>
        <v>-16192.483288211166</v>
      </c>
      <c r="AF19" s="8">
        <f>POBRES_CORR!AH17-POBRES_CORR!AG17-SVEG!AG19</f>
        <v>-11590.117623881553</v>
      </c>
      <c r="AG19" s="8">
        <f>POBRES_CORR!AI17-POBRES_CORR!AH17-SVEG!AH19</f>
        <v>-4486.5712332220282</v>
      </c>
      <c r="AH19" s="8">
        <f>POBRES_CORR!AJ17-POBRES_CORR!AI17-SVEG!AI19</f>
        <v>-4530.6432332219556</v>
      </c>
      <c r="AI19" s="8">
        <f>POBRES_CORR!AK17-POBRES_CORR!AJ17-SVEG!AJ19</f>
        <v>-4566.147011222085</v>
      </c>
      <c r="AJ19" s="8">
        <f>POBRES_CORR!AL17-POBRES_CORR!AK17-SVEG!AK19</f>
        <v>-4622.2803062218009</v>
      </c>
      <c r="AK19" s="8">
        <f>POBRES_CORR!AM17-POBRES_CORR!AL17-SVEG!AL19</f>
        <v>-4738.5588922221214</v>
      </c>
      <c r="AL19" s="8">
        <f>POBRES_CORR!AN17-POBRES_CORR!AM17-SVEG!AM19</f>
        <v>-4873.0024952220265</v>
      </c>
      <c r="AM19" s="8">
        <f>POBRES_CORR!AO17-POBRES_CORR!AN17-SVEG!AN19</f>
        <v>-5038.5074472220149</v>
      </c>
      <c r="AN19" s="8">
        <f>POBRES_CORR!AP17-POBRES_CORR!AO17-SVEG!AO19</f>
        <v>-5129.0458372220164</v>
      </c>
      <c r="AO19" s="8">
        <f>POBRES_CORR!AQ17-POBRES_CORR!AP17-SVEG!AP19</f>
        <v>-5048.8943072219845</v>
      </c>
      <c r="AP19" s="8">
        <f>POBRES_CORR!AR17-POBRES_CORR!AQ17-SVEG!AQ19</f>
        <v>-3166.0109342987416</v>
      </c>
      <c r="AQ19" s="8">
        <f>POBRES_CORR!AS17-POBRES_CORR!AR17-SVEG!AR19</f>
        <v>641.03678354760632</v>
      </c>
      <c r="AR19" s="8">
        <f>POBRES_CORR!AT17-POBRES_CORR!AS17-SVEG!AS19</f>
        <v>657.61145354784094</v>
      </c>
      <c r="AS19" s="8">
        <f>POBRES_CORR!AU17-POBRES_CORR!AT17-SVEG!AT19</f>
        <v>648.27303454780485</v>
      </c>
      <c r="AT19" s="8">
        <f>POBRES_CORR!AV17-POBRES_CORR!AU17-SVEG!AU19</f>
        <v>650.19830854749307</v>
      </c>
      <c r="AU19" s="8">
        <f>POBRES_CORR!AW17-POBRES_CORR!AV17-SVEG!AV19</f>
        <v>637.04151554778218</v>
      </c>
      <c r="AV19" s="8">
        <f>POBRES_CORR!AX17-POBRES_CORR!AW17-SVEG!AW19</f>
        <v>636.81491654762067</v>
      </c>
      <c r="AW19" s="8">
        <f>POBRES_CORR!AY17-POBRES_CORR!AX17-SVEG!AX19</f>
        <v>656.89886654785369</v>
      </c>
      <c r="AX19" s="8">
        <f>POBRES_CORR!AZ17-POBRES_CORR!AY17-SVEG!AY19</f>
        <v>697.16741454764269</v>
      </c>
      <c r="AY19" s="8">
        <f>POBRES_CORR!BA17-POBRES_CORR!AZ17-SVEG!AZ19</f>
        <v>697.51500554778613</v>
      </c>
      <c r="AZ19" s="8">
        <f>POBRES_CORR!BB17-POBRES_CORR!BA17-SVEG!BA19</f>
        <v>855.93319154763594</v>
      </c>
      <c r="BA19" s="8">
        <f>POBRES_CORR!BC17-POBRES_CORR!BB17-SVEG!BB19</f>
        <v>2086.7859820660669</v>
      </c>
      <c r="BB19" s="8">
        <f>POBRES_CORR!BD17-POBRES_CORR!BC17-SVEG!BC19</f>
        <v>6489.1122888250975</v>
      </c>
      <c r="BC19" s="8">
        <f>POBRES_CORR!BE17-POBRES_CORR!BD17-SVEG!BD19</f>
        <v>6602.9021018252242</v>
      </c>
      <c r="BD19" s="8">
        <f>POBRES_CORR!BF17-POBRES_CORR!BE17-SVEG!BE19</f>
        <v>8542.0080768247135</v>
      </c>
      <c r="BE19" s="8">
        <f>POBRES_CORR!BG17-POBRES_CORR!BF17-SVEG!BF19</f>
        <v>7643.352479825262</v>
      </c>
      <c r="BF19" s="8">
        <f>POBRES_CORR!BH17-POBRES_CORR!BG17-SVEG!BG19</f>
        <v>10059.789689825149</v>
      </c>
      <c r="BG19" s="8">
        <f>POBRES_CORR!BI17-POBRES_CORR!BH17-SVEG!BH19</f>
        <v>7650.4560868248809</v>
      </c>
      <c r="BH19" s="8">
        <f>POBRES_CORR!BJ17-POBRES_CORR!BI17-SVEG!BI19</f>
        <v>7191.3087958251126</v>
      </c>
      <c r="BI19" s="8">
        <f>POBRES_CORR!BK17-POBRES_CORR!BJ17-SVEG!BJ19</f>
        <v>4968.6516836085357</v>
      </c>
      <c r="BJ19" s="8">
        <f>POBRES_CORR!BL17-POBRES_CORR!BK17-SVEG!BK19</f>
        <v>4654.6420966086444</v>
      </c>
      <c r="BK19" s="8">
        <f>POBRES_CORR!BM17-POBRES_CORR!BL17-SVEG!BL19</f>
        <v>1214.234267474385</v>
      </c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</row>
    <row r="20" spans="2:76" x14ac:dyDescent="0.15">
      <c r="B20" s="4" t="s">
        <v>90</v>
      </c>
      <c r="C20" s="8">
        <f>POBRES_CORR!E18-POBRES_CORR!D18-SVEG!D20</f>
        <v>-27751.156109635253</v>
      </c>
      <c r="D20" s="8">
        <f>POBRES_CORR!F18-POBRES_CORR!E18-SVEG!E20</f>
        <v>-23386.14002022054</v>
      </c>
      <c r="E20" s="8">
        <f>POBRES_CORR!G18-POBRES_CORR!F18-SVEG!F20</f>
        <v>-21835.559154732153</v>
      </c>
      <c r="F20" s="8">
        <f>POBRES_CORR!H18-POBRES_CORR!G18-SVEG!G20</f>
        <v>-27369.187558391131</v>
      </c>
      <c r="G20" s="8">
        <f>POBRES_CORR!I18-POBRES_CORR!H18-SVEG!H20</f>
        <v>-27673.380198091269</v>
      </c>
      <c r="H20" s="8">
        <f>POBRES_CORR!J18-POBRES_CORR!I18-SVEG!I20</f>
        <v>-26035.559982489329</v>
      </c>
      <c r="I20" s="8">
        <f>POBRES_CORR!K18-POBRES_CORR!J18-SVEG!J20</f>
        <v>-23202.021398073528</v>
      </c>
      <c r="J20" s="8">
        <f>POBRES_CORR!L18-POBRES_CORR!K18-SVEG!K20</f>
        <v>-16411.872658806387</v>
      </c>
      <c r="K20" s="8">
        <f>POBRES_CORR!M18-POBRES_CORR!L18-SVEG!L20</f>
        <v>-12619.641376467887</v>
      </c>
      <c r="L20" s="8">
        <f>POBRES_CORR!N18-POBRES_CORR!M18-SVEG!M20</f>
        <v>-20237.45918502612</v>
      </c>
      <c r="M20" s="8">
        <f>POBRES_CORR!O18-POBRES_CORR!N18-SVEG!N20</f>
        <v>-28017.726377264597</v>
      </c>
      <c r="N20" s="8">
        <f>POBRES_CORR!P18-POBRES_CORR!O18-SVEG!O20</f>
        <v>-25297.726377265062</v>
      </c>
      <c r="O20" s="8">
        <f>POBRES_CORR!Q18-POBRES_CORR!P18-SVEG!P20</f>
        <v>-24840.726377264597</v>
      </c>
      <c r="P20" s="8">
        <f>POBRES_CORR!R18-POBRES_CORR!Q18-SVEG!Q20</f>
        <v>-21454.726377265062</v>
      </c>
      <c r="Q20" s="8">
        <f>POBRES_CORR!S18-POBRES_CORR!R18-SVEG!R20</f>
        <v>-20844.726377264597</v>
      </c>
      <c r="R20" s="8">
        <f>POBRES_CORR!T18-POBRES_CORR!S18-SVEG!S20</f>
        <v>-19140.726377265062</v>
      </c>
      <c r="S20" s="8">
        <f>POBRES_CORR!U18-POBRES_CORR!T18-SVEG!T20</f>
        <v>-21588.726377264597</v>
      </c>
      <c r="T20" s="8">
        <f>POBRES_CORR!V18-POBRES_CORR!U18-SVEG!U20</f>
        <v>-27361.726377264597</v>
      </c>
      <c r="U20" s="8">
        <f>POBRES_CORR!W18-POBRES_CORR!V18-SVEG!V20</f>
        <v>-26787.726377265062</v>
      </c>
      <c r="V20" s="8">
        <f>POBRES_CORR!X18-POBRES_CORR!W18-SVEG!W20</f>
        <v>-15922.358623081818</v>
      </c>
      <c r="W20" s="8">
        <f>POBRES_CORR!Y18-POBRES_CORR!X18-SVEG!X20</f>
        <v>-2709.4367638994008</v>
      </c>
      <c r="X20" s="8">
        <f>POBRES_CORR!Z18-POBRES_CORR!Y18-SVEG!Y20</f>
        <v>-2406.9008448990062</v>
      </c>
      <c r="Y20" s="8">
        <f>POBRES_CORR!AA18-POBRES_CORR!Z18-SVEG!Z20</f>
        <v>-2148.1036638990045</v>
      </c>
      <c r="Z20" s="8">
        <f>POBRES_CORR!AB18-POBRES_CORR!AA18-SVEG!AA20</f>
        <v>-1617.7234488991089</v>
      </c>
      <c r="AA20" s="8">
        <f>POBRES_CORR!AC18-POBRES_CORR!AB18-SVEG!AB20</f>
        <v>-1270.9487428995781</v>
      </c>
      <c r="AB20" s="8">
        <f>POBRES_CORR!AD18-POBRES_CORR!AC18-SVEG!AC20</f>
        <v>-983.65491789905354</v>
      </c>
      <c r="AC20" s="8">
        <f>POBRES_CORR!AE18-POBRES_CORR!AD18-SVEG!AD20</f>
        <v>-845.49513789918274</v>
      </c>
      <c r="AD20" s="8">
        <f>POBRES_CORR!AF18-POBRES_CORR!AE18-SVEG!AE20</f>
        <v>-630.60721589904279</v>
      </c>
      <c r="AE20" s="8">
        <f>POBRES_CORR!AG18-POBRES_CORR!AF18-SVEG!AF20</f>
        <v>-227.12261289916933</v>
      </c>
      <c r="AF20" s="8">
        <f>POBRES_CORR!AH18-POBRES_CORR!AG18-SVEG!AG20</f>
        <v>-662.87930781533942</v>
      </c>
      <c r="AG20" s="8">
        <f>POBRES_CORR!AI18-POBRES_CORR!AH18-SVEG!AH20</f>
        <v>-8807.3888106471859</v>
      </c>
      <c r="AH20" s="8">
        <f>POBRES_CORR!AJ18-POBRES_CORR!AI18-SVEG!AI20</f>
        <v>-8697.5114166471176</v>
      </c>
      <c r="AI20" s="8">
        <f>POBRES_CORR!AK18-POBRES_CORR!AJ18-SVEG!AJ20</f>
        <v>-8569.547193646431</v>
      </c>
      <c r="AJ20" s="8">
        <f>POBRES_CORR!AL18-POBRES_CORR!AK18-SVEG!AK20</f>
        <v>-8476.2161226472817</v>
      </c>
      <c r="AK20" s="8">
        <f>POBRES_CORR!AM18-POBRES_CORR!AL18-SVEG!AL20</f>
        <v>-8430.3371256468818</v>
      </c>
      <c r="AL20" s="8">
        <f>POBRES_CORR!AN18-POBRES_CORR!AM18-SVEG!AM20</f>
        <v>-8456.134328647051</v>
      </c>
      <c r="AM20" s="8">
        <f>POBRES_CORR!AO18-POBRES_CORR!AN18-SVEG!AN20</f>
        <v>-8609.1711696470156</v>
      </c>
      <c r="AN20" s="8">
        <f>POBRES_CORR!AP18-POBRES_CORR!AO18-SVEG!AO20</f>
        <v>-8786.9417496467941</v>
      </c>
      <c r="AO20" s="8">
        <f>POBRES_CORR!AQ18-POBRES_CORR!AP18-SVEG!AP20</f>
        <v>-8907.2008166471496</v>
      </c>
      <c r="AP20" s="8">
        <f>POBRES_CORR!AR18-POBRES_CORR!AQ18-SVEG!AQ20</f>
        <v>-3364.3706278209575</v>
      </c>
      <c r="AQ20" s="8">
        <f>POBRES_CORR!AS18-POBRES_CORR!AR18-SVEG!AR20</f>
        <v>8045.2076528314501</v>
      </c>
      <c r="AR20" s="8">
        <f>POBRES_CORR!AT18-POBRES_CORR!AS18-SVEG!AS20</f>
        <v>8132.2134108319879</v>
      </c>
      <c r="AS20" s="8">
        <f>POBRES_CORR!AU18-POBRES_CORR!AT18-SVEG!AT20</f>
        <v>8183.3551218314096</v>
      </c>
      <c r="AT20" s="8">
        <f>POBRES_CORR!AV18-POBRES_CORR!AU18-SVEG!AU20</f>
        <v>8217.5377858318388</v>
      </c>
      <c r="AU20" s="8">
        <f>POBRES_CORR!AW18-POBRES_CORR!AV18-SVEG!AV20</f>
        <v>8256.1210608314723</v>
      </c>
      <c r="AV20" s="8">
        <f>POBRES_CORR!AX18-POBRES_CORR!AW18-SVEG!AW20</f>
        <v>8258.2964328317903</v>
      </c>
      <c r="AW20" s="8">
        <f>POBRES_CORR!AY18-POBRES_CORR!AX18-SVEG!AX20</f>
        <v>8292.6817388315685</v>
      </c>
      <c r="AX20" s="8">
        <f>POBRES_CORR!AZ18-POBRES_CORR!AY18-SVEG!AY20</f>
        <v>8388.3773908317089</v>
      </c>
      <c r="AY20" s="8">
        <f>POBRES_CORR!BA18-POBRES_CORR!AZ18-SVEG!AZ20</f>
        <v>8376.6501178317703</v>
      </c>
      <c r="AZ20" s="8">
        <f>POBRES_CORR!BB18-POBRES_CORR!BA18-SVEG!BA20</f>
        <v>8628.3228488317691</v>
      </c>
      <c r="BA20" s="8">
        <f>POBRES_CORR!BC18-POBRES_CORR!BB18-SVEG!BB20</f>
        <v>15482.451548081823</v>
      </c>
      <c r="BB20" s="8">
        <f>POBRES_CORR!BD18-POBRES_CORR!BC18-SVEG!BC20</f>
        <v>18487.954998207279</v>
      </c>
      <c r="BC20" s="8">
        <f>POBRES_CORR!BE18-POBRES_CORR!BD18-SVEG!BD20</f>
        <v>18158.826660207473</v>
      </c>
      <c r="BD20" s="8">
        <f>POBRES_CORR!BF18-POBRES_CORR!BE18-SVEG!BE20</f>
        <v>20684.867662207223</v>
      </c>
      <c r="BE20" s="8">
        <f>POBRES_CORR!BG18-POBRES_CORR!BF18-SVEG!BF20</f>
        <v>19041.767410207074</v>
      </c>
      <c r="BF20" s="8">
        <f>POBRES_CORR!BH18-POBRES_CORR!BG18-SVEG!BG20</f>
        <v>23731.663279207423</v>
      </c>
      <c r="BG20" s="8">
        <f>POBRES_CORR!BI18-POBRES_CORR!BH18-SVEG!BH20</f>
        <v>22719.818455207162</v>
      </c>
      <c r="BH20" s="8">
        <f>POBRES_CORR!BJ18-POBRES_CORR!BI18-SVEG!BI20</f>
        <v>18318.130056207534</v>
      </c>
      <c r="BI20" s="8">
        <f>POBRES_CORR!BK18-POBRES_CORR!BJ18-SVEG!BJ20</f>
        <v>11974.215013599023</v>
      </c>
      <c r="BJ20" s="8">
        <f>POBRES_CORR!BL18-POBRES_CORR!BK18-SVEG!BK20</f>
        <v>9432.8417195999064</v>
      </c>
      <c r="BK20" s="8">
        <f>POBRES_CORR!BM18-POBRES_CORR!BL18-SVEG!BL20</f>
        <v>5174.1563264657743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</row>
    <row r="21" spans="2:76" x14ac:dyDescent="0.15">
      <c r="B21" s="4" t="s">
        <v>91</v>
      </c>
      <c r="C21" s="8">
        <f>POBRES_CORR!E19-POBRES_CORR!D19-SVEG!D21</f>
        <v>36298.493157562101</v>
      </c>
      <c r="D21" s="8">
        <f>POBRES_CORR!F19-POBRES_CORR!E19-SVEG!E21</f>
        <v>37692.975388004212</v>
      </c>
      <c r="E21" s="8">
        <f>POBRES_CORR!G19-POBRES_CORR!F19-SVEG!F21</f>
        <v>39487.436714743031</v>
      </c>
      <c r="F21" s="8">
        <f>POBRES_CORR!H19-POBRES_CORR!G19-SVEG!G21</f>
        <v>41151.88567508338</v>
      </c>
      <c r="G21" s="8">
        <f>POBRES_CORR!I19-POBRES_CORR!H19-SVEG!H21</f>
        <v>42899.830694287084</v>
      </c>
      <c r="H21" s="8">
        <f>POBRES_CORR!J19-POBRES_CORR!I19-SVEG!I21</f>
        <v>45305.491451798007</v>
      </c>
      <c r="I21" s="8">
        <f>POBRES_CORR!K19-POBRES_CORR!J19-SVEG!J21</f>
        <v>48513.072628602386</v>
      </c>
      <c r="J21" s="8">
        <f>POBRES_CORR!L19-POBRES_CORR!K19-SVEG!K21</f>
        <v>51331.448860611301</v>
      </c>
      <c r="K21" s="8">
        <f>POBRES_CORR!M19-POBRES_CORR!L19-SVEG!L21</f>
        <v>54743.352398673072</v>
      </c>
      <c r="L21" s="8">
        <f>POBRES_CORR!N19-POBRES_CORR!M19-SVEG!M21</f>
        <v>60633.770256283693</v>
      </c>
      <c r="M21" s="8">
        <f>POBRES_CORR!O19-POBRES_CORR!N19-SVEG!N21</f>
        <v>64179.658034687862</v>
      </c>
      <c r="N21" s="8">
        <f>POBRES_CORR!P19-POBRES_CORR!O19-SVEG!O21</f>
        <v>68243.658034687862</v>
      </c>
      <c r="O21" s="8">
        <f>POBRES_CORR!Q19-POBRES_CORR!P19-SVEG!P21</f>
        <v>69354.658034687862</v>
      </c>
      <c r="P21" s="8">
        <f>POBRES_CORR!R19-POBRES_CORR!Q19-SVEG!Q21</f>
        <v>73802.658034687862</v>
      </c>
      <c r="Q21" s="8">
        <f>POBRES_CORR!S19-POBRES_CORR!R19-SVEG!R21</f>
        <v>77804.658034687396</v>
      </c>
      <c r="R21" s="8">
        <f>POBRES_CORR!T19-POBRES_CORR!S19-SVEG!S21</f>
        <v>83832.658034687862</v>
      </c>
      <c r="S21" s="8">
        <f>POBRES_CORR!U19-POBRES_CORR!T19-SVEG!T21</f>
        <v>85712.658034687862</v>
      </c>
      <c r="T21" s="8">
        <f>POBRES_CORR!V19-POBRES_CORR!U19-SVEG!U21</f>
        <v>82190.658034687862</v>
      </c>
      <c r="U21" s="8">
        <f>POBRES_CORR!W19-POBRES_CORR!V19-SVEG!V21</f>
        <v>83223.658034687862</v>
      </c>
      <c r="V21" s="8">
        <f>POBRES_CORR!X19-POBRES_CORR!W19-SVEG!W21</f>
        <v>60168.533403539564</v>
      </c>
      <c r="W21" s="8">
        <f>POBRES_CORR!Y19-POBRES_CORR!X19-SVEG!X21</f>
        <v>33575.545243390836</v>
      </c>
      <c r="X21" s="8">
        <f>POBRES_CORR!Z19-POBRES_CORR!Y19-SVEG!Y21</f>
        <v>33490.991497391835</v>
      </c>
      <c r="Y21" s="8">
        <f>POBRES_CORR!AA19-POBRES_CORR!Z19-SVEG!Z21</f>
        <v>32998.263632391114</v>
      </c>
      <c r="Z21" s="8">
        <f>POBRES_CORR!AB19-POBRES_CORR!AA19-SVEG!AA21</f>
        <v>32640.994580390863</v>
      </c>
      <c r="AA21" s="8">
        <f>POBRES_CORR!AC19-POBRES_CORR!AB19-SVEG!AB21</f>
        <v>32047.520330391824</v>
      </c>
      <c r="AB21" s="8">
        <f>POBRES_CORR!AD19-POBRES_CORR!AC19-SVEG!AC21</f>
        <v>31279.653304390609</v>
      </c>
      <c r="AC21" s="8">
        <f>POBRES_CORR!AE19-POBRES_CORR!AD19-SVEG!AD21</f>
        <v>30222.829646391794</v>
      </c>
      <c r="AD21" s="8">
        <f>POBRES_CORR!AF19-POBRES_CORR!AE19-SVEG!AE21</f>
        <v>28849.905262391083</v>
      </c>
      <c r="AE21" s="8">
        <f>POBRES_CORR!AG19-POBRES_CORR!AF19-SVEG!AF21</f>
        <v>27609.529038391076</v>
      </c>
      <c r="AF21" s="8">
        <f>POBRES_CORR!AH19-POBRES_CORR!AG19-SVEG!AG21</f>
        <v>17966.348417324014</v>
      </c>
      <c r="AG21" s="8">
        <f>POBRES_CORR!AI19-POBRES_CORR!AH19-SVEG!AH21</f>
        <v>-7851.8860168121755</v>
      </c>
      <c r="AH21" s="8">
        <f>POBRES_CORR!AJ19-POBRES_CORR!AI19-SVEG!AI21</f>
        <v>-7939.1869548112154</v>
      </c>
      <c r="AI21" s="8">
        <f>POBRES_CORR!AK19-POBRES_CORR!AJ19-SVEG!AJ21</f>
        <v>-8057.2002638122067</v>
      </c>
      <c r="AJ21" s="8">
        <f>POBRES_CORR!AL19-POBRES_CORR!AK19-SVEG!AK21</f>
        <v>-8234.135869811289</v>
      </c>
      <c r="AK21" s="8">
        <f>POBRES_CORR!AM19-POBRES_CORR!AL19-SVEG!AL21</f>
        <v>-8613.8144198125228</v>
      </c>
      <c r="AL21" s="8">
        <f>POBRES_CORR!AN19-POBRES_CORR!AM19-SVEG!AM21</f>
        <v>-9147.3489258121699</v>
      </c>
      <c r="AM21" s="8">
        <f>POBRES_CORR!AO19-POBRES_CORR!AN19-SVEG!AN21</f>
        <v>-9959.4096468118951</v>
      </c>
      <c r="AN21" s="8">
        <f>POBRES_CORR!AP19-POBRES_CORR!AO19-SVEG!AO21</f>
        <v>-11141.470376811922</v>
      </c>
      <c r="AO21" s="8">
        <f>POBRES_CORR!AQ19-POBRES_CORR!AP19-SVEG!AP21</f>
        <v>-13326.817957811989</v>
      </c>
      <c r="AP21" s="8">
        <f>POBRES_CORR!AR19-POBRES_CORR!AQ19-SVEG!AQ21</f>
        <v>514.45782545767725</v>
      </c>
      <c r="AQ21" s="8">
        <f>POBRES_CORR!AS19-POBRES_CORR!AR19-SVEG!AR21</f>
        <v>33197.02330699563</v>
      </c>
      <c r="AR21" s="8">
        <f>POBRES_CORR!AT19-POBRES_CORR!AS19-SVEG!AS21</f>
        <v>33325.142909996212</v>
      </c>
      <c r="AS21" s="8">
        <f>POBRES_CORR!AU19-POBRES_CORR!AT19-SVEG!AT21</f>
        <v>33462.780002996325</v>
      </c>
      <c r="AT21" s="8">
        <f>POBRES_CORR!AV19-POBRES_CORR!AU19-SVEG!AU21</f>
        <v>33630.883271995001</v>
      </c>
      <c r="AU21" s="8">
        <f>POBRES_CORR!AW19-POBRES_CORR!AV19-SVEG!AV21</f>
        <v>33803.601740996353</v>
      </c>
      <c r="AV21" s="8">
        <f>POBRES_CORR!AX19-POBRES_CORR!AW19-SVEG!AW21</f>
        <v>33994.72390699666</v>
      </c>
      <c r="AW21" s="8">
        <f>POBRES_CORR!AY19-POBRES_CORR!AX19-SVEG!AX21</f>
        <v>34283.103217995726</v>
      </c>
      <c r="AX21" s="8">
        <f>POBRES_CORR!AZ19-POBRES_CORR!AY19-SVEG!AY21</f>
        <v>34495.750275995582</v>
      </c>
      <c r="AY21" s="8">
        <f>POBRES_CORR!BA19-POBRES_CORR!AZ19-SVEG!AZ21</f>
        <v>34326.033698995598</v>
      </c>
      <c r="AZ21" s="8">
        <f>POBRES_CORR!BB19-POBRES_CORR!BA19-SVEG!BA21</f>
        <v>34388.270061996765</v>
      </c>
      <c r="BA21" s="8">
        <f>POBRES_CORR!BC19-POBRES_CORR!BB19-SVEG!BB21</f>
        <v>133856.57135192305</v>
      </c>
      <c r="BB21" s="8">
        <f>POBRES_CORR!BD19-POBRES_CORR!BC19-SVEG!BC21</f>
        <v>116426.31177838892</v>
      </c>
      <c r="BC21" s="8">
        <f>POBRES_CORR!BE19-POBRES_CORR!BD19-SVEG!BD21</f>
        <v>68744.719927387312</v>
      </c>
      <c r="BD21" s="8">
        <f>POBRES_CORR!BF19-POBRES_CORR!BE19-SVEG!BE21</f>
        <v>73066.621841387823</v>
      </c>
      <c r="BE21" s="8">
        <f>POBRES_CORR!BG19-POBRES_CORR!BF19-SVEG!BF21</f>
        <v>55905.09817438852</v>
      </c>
      <c r="BF21" s="8">
        <f>POBRES_CORR!BH19-POBRES_CORR!BG19-SVEG!BG21</f>
        <v>113172.51290938724</v>
      </c>
      <c r="BG21" s="8">
        <f>POBRES_CORR!BI19-POBRES_CORR!BH19-SVEG!BH21</f>
        <v>90892.345015387982</v>
      </c>
      <c r="BH21" s="8">
        <f>POBRES_CORR!BJ19-POBRES_CORR!BI19-SVEG!BI21</f>
        <v>30103.736839388497</v>
      </c>
      <c r="BI21" s="8">
        <f>POBRES_CORR!BK19-POBRES_CORR!BJ19-SVEG!BJ21</f>
        <v>-5101.4894380047917</v>
      </c>
      <c r="BJ21" s="8">
        <f>POBRES_CORR!BL19-POBRES_CORR!BK19-SVEG!BK21</f>
        <v>-9547.7893450055271</v>
      </c>
      <c r="BK21" s="8">
        <f>POBRES_CORR!BM19-POBRES_CORR!BL19-SVEG!BL21</f>
        <v>-12668.74787025433</v>
      </c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</row>
    <row r="22" spans="2:76" x14ac:dyDescent="0.15">
      <c r="B22" s="4" t="s">
        <v>92</v>
      </c>
      <c r="C22" s="8">
        <f>POBRES_CORR!E20-POBRES_CORR!D20-SVEG!D22</f>
        <v>-6320.7864388774615</v>
      </c>
      <c r="D22" s="8">
        <f>POBRES_CORR!F20-POBRES_CORR!E20-SVEG!E22</f>
        <v>-6408.0815409692004</v>
      </c>
      <c r="E22" s="8">
        <f>POBRES_CORR!G20-POBRES_CORR!F20-SVEG!F22</f>
        <v>-6517.6493434540462</v>
      </c>
      <c r="F22" s="8">
        <f>POBRES_CORR!H20-POBRES_CORR!G20-SVEG!G22</f>
        <v>-6697.3377724253805</v>
      </c>
      <c r="G22" s="8">
        <f>POBRES_CORR!I20-POBRES_CORR!H20-SVEG!H22</f>
        <v>-6809.4958034467418</v>
      </c>
      <c r="H22" s="8">
        <f>POBRES_CORR!J20-POBRES_CORR!I20-SVEG!I22</f>
        <v>-6885.9659390660236</v>
      </c>
      <c r="I22" s="8">
        <f>POBRES_CORR!K20-POBRES_CORR!J20-SVEG!J22</f>
        <v>-6945.7269184973557</v>
      </c>
      <c r="J22" s="8">
        <f>POBRES_CORR!L20-POBRES_CORR!K20-SVEG!K22</f>
        <v>-7128.9709295199718</v>
      </c>
      <c r="K22" s="8">
        <f>POBRES_CORR!M20-POBRES_CORR!L20-SVEG!L22</f>
        <v>-7216.9095769940177</v>
      </c>
      <c r="L22" s="8">
        <f>POBRES_CORR!N20-POBRES_CORR!M20-SVEG!M22</f>
        <v>-8370.7248981808079</v>
      </c>
      <c r="M22" s="8">
        <f>POBRES_CORR!O20-POBRES_CORR!N20-SVEG!N22</f>
        <v>-10032.173026370234</v>
      </c>
      <c r="N22" s="8">
        <f>POBRES_CORR!P20-POBRES_CORR!O20-SVEG!O22</f>
        <v>-12003.173026370117</v>
      </c>
      <c r="O22" s="8">
        <f>POBRES_CORR!Q20-POBRES_CORR!P20-SVEG!P22</f>
        <v>-11085.173026370234</v>
      </c>
      <c r="P22" s="8">
        <f>POBRES_CORR!R20-POBRES_CORR!Q20-SVEG!Q22</f>
        <v>-10362.173026370117</v>
      </c>
      <c r="Q22" s="8">
        <f>POBRES_CORR!S20-POBRES_CORR!R20-SVEG!R22</f>
        <v>-9675.1730263702339</v>
      </c>
      <c r="R22" s="8">
        <f>POBRES_CORR!T20-POBRES_CORR!S20-SVEG!S22</f>
        <v>-9372.1730263701174</v>
      </c>
      <c r="S22" s="8">
        <f>POBRES_CORR!U20-POBRES_CORR!T20-SVEG!T22</f>
        <v>-9857.1730263701174</v>
      </c>
      <c r="T22" s="8">
        <f>POBRES_CORR!V20-POBRES_CORR!U20-SVEG!U22</f>
        <v>-11543.173026370234</v>
      </c>
      <c r="U22" s="8">
        <f>POBRES_CORR!W20-POBRES_CORR!V20-SVEG!V22</f>
        <v>-11115.173026370117</v>
      </c>
      <c r="V22" s="8">
        <f>POBRES_CORR!X20-POBRES_CORR!W20-SVEG!W22</f>
        <v>-5711.5741952551762</v>
      </c>
      <c r="W22" s="8">
        <f>POBRES_CORR!Y20-POBRES_CORR!X20-SVEG!X22</f>
        <v>840.91115985997021</v>
      </c>
      <c r="X22" s="8">
        <f>POBRES_CORR!Z20-POBRES_CORR!Y20-SVEG!Y22</f>
        <v>773.58762785990257</v>
      </c>
      <c r="Y22" s="8">
        <f>POBRES_CORR!AA20-POBRES_CORR!Z20-SVEG!Z22</f>
        <v>646.68353186000604</v>
      </c>
      <c r="Z22" s="8">
        <f>POBRES_CORR!AB20-POBRES_CORR!AA20-SVEG!AA22</f>
        <v>737.32150485983584</v>
      </c>
      <c r="AA22" s="8">
        <f>POBRES_CORR!AC20-POBRES_CORR!AB20-SVEG!AB22</f>
        <v>756.51223886001389</v>
      </c>
      <c r="AB22" s="8">
        <f>POBRES_CORR!AD20-POBRES_CORR!AC20-SVEG!AC22</f>
        <v>588.4357978599146</v>
      </c>
      <c r="AC22" s="8">
        <f>POBRES_CORR!AE20-POBRES_CORR!AD20-SVEG!AD22</f>
        <v>494.9785888598999</v>
      </c>
      <c r="AD22" s="8">
        <f>POBRES_CORR!AF20-POBRES_CORR!AE20-SVEG!AE22</f>
        <v>416.50524385995232</v>
      </c>
      <c r="AE22" s="8">
        <f>POBRES_CORR!AG20-POBRES_CORR!AF20-SVEG!AF22</f>
        <v>-67.086825140169822</v>
      </c>
      <c r="AF22" s="8">
        <f>POBRES_CORR!AH20-POBRES_CORR!AG20-SVEG!AG22</f>
        <v>1608.0811698214384</v>
      </c>
      <c r="AG22" s="8">
        <f>POBRES_CORR!AI20-POBRES_CORR!AH20-SVEG!AH22</f>
        <v>3573.6611227445537</v>
      </c>
      <c r="AH22" s="8">
        <f>POBRES_CORR!AJ20-POBRES_CORR!AI20-SVEG!AI22</f>
        <v>3573.2492497443454</v>
      </c>
      <c r="AI22" s="8">
        <f>POBRES_CORR!AK20-POBRES_CORR!AJ20-SVEG!AJ22</f>
        <v>3576.9703517443268</v>
      </c>
      <c r="AJ22" s="8">
        <f>POBRES_CORR!AL20-POBRES_CORR!AK20-SVEG!AK22</f>
        <v>3552.9844117444009</v>
      </c>
      <c r="AK22" s="8">
        <f>POBRES_CORR!AM20-POBRES_CORR!AL20-SVEG!AL22</f>
        <v>3486.6780677443603</v>
      </c>
      <c r="AL22" s="8">
        <f>POBRES_CORR!AN20-POBRES_CORR!AM20-SVEG!AM22</f>
        <v>3413.01678774436</v>
      </c>
      <c r="AM22" s="8">
        <f>POBRES_CORR!AO20-POBRES_CORR!AN20-SVEG!AN22</f>
        <v>3270.4517447445542</v>
      </c>
      <c r="AN22" s="8">
        <f>POBRES_CORR!AP20-POBRES_CORR!AO20-SVEG!AO22</f>
        <v>3087.1392387443921</v>
      </c>
      <c r="AO22" s="8">
        <f>POBRES_CORR!AQ20-POBRES_CORR!AP20-SVEG!AP22</f>
        <v>2899.7240947443061</v>
      </c>
      <c r="AP22" s="8">
        <f>POBRES_CORR!AR20-POBRES_CORR!AQ20-SVEG!AQ22</f>
        <v>4882.8237044657581</v>
      </c>
      <c r="AQ22" s="8">
        <f>POBRES_CORR!AS20-POBRES_CORR!AR20-SVEG!AR22</f>
        <v>9109.5078349083196</v>
      </c>
      <c r="AR22" s="8">
        <f>POBRES_CORR!AT20-POBRES_CORR!AS20-SVEG!AS22</f>
        <v>9160.0175889085513</v>
      </c>
      <c r="AS22" s="8">
        <f>POBRES_CORR!AU20-POBRES_CORR!AT20-SVEG!AT22</f>
        <v>9214.5266219084151</v>
      </c>
      <c r="AT22" s="8">
        <f>POBRES_CORR!AV20-POBRES_CORR!AU20-SVEG!AU22</f>
        <v>9295.9417759084608</v>
      </c>
      <c r="AU22" s="8">
        <f>POBRES_CORR!AW20-POBRES_CORR!AV20-SVEG!AV22</f>
        <v>9400.1271399084944</v>
      </c>
      <c r="AV22" s="8">
        <f>POBRES_CORR!AX20-POBRES_CORR!AW20-SVEG!AW22</f>
        <v>9512.6926569081843</v>
      </c>
      <c r="AW22" s="8">
        <f>POBRES_CORR!AY20-POBRES_CORR!AX20-SVEG!AX22</f>
        <v>9617.875566908624</v>
      </c>
      <c r="AX22" s="8">
        <f>POBRES_CORR!AZ20-POBRES_CORR!AY20-SVEG!AY22</f>
        <v>9761.9164879082236</v>
      </c>
      <c r="AY22" s="8">
        <f>POBRES_CORR!BA20-POBRES_CORR!AZ20-SVEG!AZ22</f>
        <v>9797.2854719085153</v>
      </c>
      <c r="AZ22" s="8">
        <f>POBRES_CORR!BB20-POBRES_CORR!BA20-SVEG!BA22</f>
        <v>9972.0309239085764</v>
      </c>
      <c r="BA22" s="8">
        <f>POBRES_CORR!BC20-POBRES_CORR!BB20-SVEG!BB22</f>
        <v>26252.856372024864</v>
      </c>
      <c r="BB22" s="8">
        <f>POBRES_CORR!BD20-POBRES_CORR!BC20-SVEG!BC22</f>
        <v>28507.0808895831</v>
      </c>
      <c r="BC22" s="8">
        <f>POBRES_CORR!BE20-POBRES_CORR!BD20-SVEG!BD22</f>
        <v>23471.778347583255</v>
      </c>
      <c r="BD22" s="8">
        <f>POBRES_CORR!BF20-POBRES_CORR!BE20-SVEG!BE22</f>
        <v>35508.266859583091</v>
      </c>
      <c r="BE22" s="8">
        <f>POBRES_CORR!BG20-POBRES_CORR!BF20-SVEG!BF22</f>
        <v>22786.553015583195</v>
      </c>
      <c r="BF22" s="8">
        <f>POBRES_CORR!BH20-POBRES_CORR!BG20-SVEG!BG22</f>
        <v>28266.67428458319</v>
      </c>
      <c r="BG22" s="8">
        <f>POBRES_CORR!BI20-POBRES_CORR!BH20-SVEG!BH22</f>
        <v>16780.781639583176</v>
      </c>
      <c r="BH22" s="8">
        <f>POBRES_CORR!BJ20-POBRES_CORR!BI20-SVEG!BI22</f>
        <v>7247.7559955832548</v>
      </c>
      <c r="BI22" s="8">
        <f>POBRES_CORR!BK20-POBRES_CORR!BJ20-SVEG!BJ22</f>
        <v>-353.88444725004956</v>
      </c>
      <c r="BJ22" s="8">
        <f>POBRES_CORR!BL20-POBRES_CORR!BK20-SVEG!BK22</f>
        <v>-3515.470506249927</v>
      </c>
      <c r="BK22" s="8">
        <f>POBRES_CORR!BM20-POBRES_CORR!BL20-SVEG!BL22</f>
        <v>-6505.8666776458267</v>
      </c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</row>
    <row r="23" spans="2:76" x14ac:dyDescent="0.15">
      <c r="B23" s="4" t="s">
        <v>93</v>
      </c>
      <c r="C23" s="8">
        <f>POBRES_CORR!E21-POBRES_CORR!D21-SVEG!D23</f>
        <v>-1653.7877077131998</v>
      </c>
      <c r="D23" s="8">
        <f>POBRES_CORR!F21-POBRES_CORR!E21-SVEG!E23</f>
        <v>-1534.6019190679654</v>
      </c>
      <c r="E23" s="8">
        <f>POBRES_CORR!G21-POBRES_CORR!F21-SVEG!F23</f>
        <v>-1508.4345271619968</v>
      </c>
      <c r="F23" s="8">
        <f>POBRES_CORR!H21-POBRES_CORR!G21-SVEG!G23</f>
        <v>-1547.7413084010477</v>
      </c>
      <c r="G23" s="8">
        <f>POBRES_CORR!I21-POBRES_CORR!H21-SVEG!H23</f>
        <v>-1635.3453635615297</v>
      </c>
      <c r="H23" s="8">
        <f>POBRES_CORR!J21-POBRES_CORR!I21-SVEG!I23</f>
        <v>-1632.6512007148121</v>
      </c>
      <c r="I23" s="8">
        <f>POBRES_CORR!K21-POBRES_CORR!J21-SVEG!J23</f>
        <v>-1576.6072948063957</v>
      </c>
      <c r="J23" s="8">
        <f>POBRES_CORR!L21-POBRES_CORR!K21-SVEG!K23</f>
        <v>-1595.7305820013862</v>
      </c>
      <c r="K23" s="8">
        <f>POBRES_CORR!M21-POBRES_CORR!L21-SVEG!L23</f>
        <v>-1594.4224960969295</v>
      </c>
      <c r="L23" s="8">
        <f>POBRES_CORR!N21-POBRES_CORR!M21-SVEG!M23</f>
        <v>274.09785942872986</v>
      </c>
      <c r="M23" s="8">
        <f>POBRES_CORR!O21-POBRES_CORR!N21-SVEG!N23</f>
        <v>2265.7629244737327</v>
      </c>
      <c r="N23" s="8">
        <f>POBRES_CORR!P21-POBRES_CORR!O21-SVEG!O23</f>
        <v>2415.7629244736745</v>
      </c>
      <c r="O23" s="8">
        <f>POBRES_CORR!Q21-POBRES_CORR!P21-SVEG!P23</f>
        <v>2378.7629244736745</v>
      </c>
      <c r="P23" s="8">
        <f>POBRES_CORR!R21-POBRES_CORR!Q21-SVEG!Q23</f>
        <v>2945.7629244736745</v>
      </c>
      <c r="Q23" s="8">
        <f>POBRES_CORR!S21-POBRES_CORR!R21-SVEG!R23</f>
        <v>2725.7629244736745</v>
      </c>
      <c r="R23" s="8">
        <f>POBRES_CORR!T21-POBRES_CORR!S21-SVEG!S23</f>
        <v>3454.7629244737327</v>
      </c>
      <c r="S23" s="8">
        <f>POBRES_CORR!U21-POBRES_CORR!T21-SVEG!T23</f>
        <v>3120.7629244736745</v>
      </c>
      <c r="T23" s="8">
        <f>POBRES_CORR!V21-POBRES_CORR!U21-SVEG!U23</f>
        <v>2149.7629244736745</v>
      </c>
      <c r="U23" s="8">
        <f>POBRES_CORR!W21-POBRES_CORR!V21-SVEG!V23</f>
        <v>2320.7629244736745</v>
      </c>
      <c r="V23" s="8">
        <f>POBRES_CORR!X21-POBRES_CORR!W21-SVEG!W23</f>
        <v>913.02908840123564</v>
      </c>
      <c r="W23" s="8">
        <f>POBRES_CORR!Y21-POBRES_CORR!X21-SVEG!X23</f>
        <v>-184.13892867142567</v>
      </c>
      <c r="X23" s="8">
        <f>POBRES_CORR!Z21-POBRES_CORR!Y21-SVEG!Y23</f>
        <v>-171.48852967127459</v>
      </c>
      <c r="Y23" s="8">
        <f>POBRES_CORR!AA21-POBRES_CORR!Z21-SVEG!Z23</f>
        <v>-170.29419667134061</v>
      </c>
      <c r="Z23" s="8">
        <f>POBRES_CORR!AB21-POBRES_CORR!AA21-SVEG!AA23</f>
        <v>-193.36509267135989</v>
      </c>
      <c r="AA23" s="8">
        <f>POBRES_CORR!AC21-POBRES_CORR!AB21-SVEG!AB23</f>
        <v>-256.58952567132656</v>
      </c>
      <c r="AB23" s="8">
        <f>POBRES_CORR!AD21-POBRES_CORR!AC21-SVEG!AC23</f>
        <v>-281.06550467130728</v>
      </c>
      <c r="AC23" s="8">
        <f>POBRES_CORR!AE21-POBRES_CORR!AD21-SVEG!AD23</f>
        <v>-333.10795467137359</v>
      </c>
      <c r="AD23" s="8">
        <f>POBRES_CORR!AF21-POBRES_CORR!AE21-SVEG!AE23</f>
        <v>-386.67675967130344</v>
      </c>
      <c r="AE23" s="8">
        <f>POBRES_CORR!AG21-POBRES_CORR!AF21-SVEG!AF23</f>
        <v>-435.91219467134215</v>
      </c>
      <c r="AF23" s="8">
        <f>POBRES_CORR!AH21-POBRES_CORR!AG21-SVEG!AG23</f>
        <v>-404.5526684015058</v>
      </c>
      <c r="AG23" s="8">
        <f>POBRES_CORR!AI21-POBRES_CORR!AH21-SVEG!AH23</f>
        <v>-465.34736986190546</v>
      </c>
      <c r="AH23" s="8">
        <f>POBRES_CORR!AJ21-POBRES_CORR!AI21-SVEG!AI23</f>
        <v>-473.31986286182655</v>
      </c>
      <c r="AI23" s="8">
        <f>POBRES_CORR!AK21-POBRES_CORR!AJ21-SVEG!AJ23</f>
        <v>-479.52231586189009</v>
      </c>
      <c r="AJ23" s="8">
        <f>POBRES_CORR!AL21-POBRES_CORR!AK21-SVEG!AK23</f>
        <v>-484.90992186189396</v>
      </c>
      <c r="AK23" s="8">
        <f>POBRES_CORR!AM21-POBRES_CORR!AL21-SVEG!AL23</f>
        <v>-506.38145186187467</v>
      </c>
      <c r="AL23" s="8">
        <f>POBRES_CORR!AN21-POBRES_CORR!AM21-SVEG!AM23</f>
        <v>-524.8610928618582</v>
      </c>
      <c r="AM23" s="8">
        <f>POBRES_CORR!AO21-POBRES_CORR!AN21-SVEG!AN23</f>
        <v>-535.62867386185098</v>
      </c>
      <c r="AN23" s="8">
        <f>POBRES_CORR!AP21-POBRES_CORR!AO21-SVEG!AO23</f>
        <v>-579.36222786188591</v>
      </c>
      <c r="AO23" s="8">
        <f>POBRES_CORR!AQ21-POBRES_CORR!AP21-SVEG!AP23</f>
        <v>-757.38001586188329</v>
      </c>
      <c r="AP23" s="8">
        <f>POBRES_CORR!AR21-POBRES_CORR!AQ21-SVEG!AQ23</f>
        <v>607.29737644986017</v>
      </c>
      <c r="AQ23" s="8">
        <f>POBRES_CORR!AS21-POBRES_CORR!AR21-SVEG!AR23</f>
        <v>3869.5638100732467</v>
      </c>
      <c r="AR23" s="8">
        <f>POBRES_CORR!AT21-POBRES_CORR!AS21-SVEG!AS23</f>
        <v>3893.7825510733528</v>
      </c>
      <c r="AS23" s="8">
        <f>POBRES_CORR!AU21-POBRES_CORR!AT21-SVEG!AT23</f>
        <v>3921.7420060732402</v>
      </c>
      <c r="AT23" s="8">
        <f>POBRES_CORR!AV21-POBRES_CORR!AU21-SVEG!AU23</f>
        <v>3962.4041720732348</v>
      </c>
      <c r="AU23" s="8">
        <f>POBRES_CORR!AW21-POBRES_CORR!AV21-SVEG!AV23</f>
        <v>4002.0292620732216</v>
      </c>
      <c r="AV23" s="8">
        <f>POBRES_CORR!AX21-POBRES_CORR!AW21-SVEG!AW23</f>
        <v>4042.0075860734796</v>
      </c>
      <c r="AW23" s="8">
        <f>POBRES_CORR!AY21-POBRES_CORR!AX21-SVEG!AX23</f>
        <v>4111.9101330732228</v>
      </c>
      <c r="AX23" s="8">
        <f>POBRES_CORR!AZ21-POBRES_CORR!AY21-SVEG!AY23</f>
        <v>4191.8410820732825</v>
      </c>
      <c r="AY23" s="8">
        <f>POBRES_CORR!BA21-POBRES_CORR!AZ21-SVEG!AZ23</f>
        <v>4237.2581940732198</v>
      </c>
      <c r="AZ23" s="8">
        <f>POBRES_CORR!BB21-POBRES_CORR!BA21-SVEG!BA23</f>
        <v>4334.4400110732531</v>
      </c>
      <c r="BA23" s="8">
        <f>POBRES_CORR!BC21-POBRES_CORR!BB21-SVEG!BB23</f>
        <v>7954.0834943646332</v>
      </c>
      <c r="BB23" s="8">
        <f>POBRES_CORR!BD21-POBRES_CORR!BC21-SVEG!BC23</f>
        <v>9117.1144655104727</v>
      </c>
      <c r="BC23" s="8">
        <f>POBRES_CORR!BE21-POBRES_CORR!BD21-SVEG!BD23</f>
        <v>6502.7906135102967</v>
      </c>
      <c r="BD23" s="8">
        <f>POBRES_CORR!BF21-POBRES_CORR!BE21-SVEG!BE23</f>
        <v>7281.3148695103591</v>
      </c>
      <c r="BE23" s="8">
        <f>POBRES_CORR!BG21-POBRES_CORR!BF21-SVEG!BF23</f>
        <v>7477.8476245104102</v>
      </c>
      <c r="BF23" s="8">
        <f>POBRES_CORR!BH21-POBRES_CORR!BG21-SVEG!BG23</f>
        <v>11846.287336510257</v>
      </c>
      <c r="BG23" s="8">
        <f>POBRES_CORR!BI21-POBRES_CORR!BH21-SVEG!BH23</f>
        <v>10827.009160510381</v>
      </c>
      <c r="BH23" s="8">
        <f>POBRES_CORR!BJ21-POBRES_CORR!BI21-SVEG!BI23</f>
        <v>6526.6590345103759</v>
      </c>
      <c r="BI23" s="8">
        <f>POBRES_CORR!BK21-POBRES_CORR!BJ21-SVEG!BJ23</f>
        <v>3504.8068929604487</v>
      </c>
      <c r="BJ23" s="8">
        <f>POBRES_CORR!BL21-POBRES_CORR!BK21-SVEG!BK23</f>
        <v>2147.5123029606184</v>
      </c>
      <c r="BK23" s="8">
        <f>POBRES_CORR!BM21-POBRES_CORR!BL21-SVEG!BL23</f>
        <v>-353.58928361942526</v>
      </c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</row>
    <row r="24" spans="2:76" x14ac:dyDescent="0.15">
      <c r="B24" s="4" t="s">
        <v>21</v>
      </c>
      <c r="C24" s="8">
        <f>POBRES_CORR!E22-POBRES_CORR!D22-SVEG!D24</f>
        <v>14290.866299463902</v>
      </c>
      <c r="D24" s="8">
        <f>POBRES_CORR!F22-POBRES_CORR!E22-SVEG!E24</f>
        <v>15291.750105892541</v>
      </c>
      <c r="E24" s="8">
        <f>POBRES_CORR!G22-POBRES_CORR!F22-SVEG!F24</f>
        <v>15903.269334596582</v>
      </c>
      <c r="F24" s="8">
        <f>POBRES_CORR!H22-POBRES_CORR!G22-SVEG!G24</f>
        <v>16354.977122892858</v>
      </c>
      <c r="G24" s="8">
        <f>POBRES_CORR!I22-POBRES_CORR!H22-SVEG!H24</f>
        <v>17009.586722600972</v>
      </c>
      <c r="H24" s="8">
        <f>POBRES_CORR!J22-POBRES_CORR!I22-SVEG!I24</f>
        <v>18102.361529452726</v>
      </c>
      <c r="I24" s="8">
        <f>POBRES_CORR!K22-POBRES_CORR!J22-SVEG!J24</f>
        <v>19420.582688031718</v>
      </c>
      <c r="J24" s="8">
        <f>POBRES_CORR!L22-POBRES_CORR!K22-SVEG!K24</f>
        <v>20650.236177129438</v>
      </c>
      <c r="K24" s="8">
        <f>POBRES_CORR!M22-POBRES_CORR!L22-SVEG!L24</f>
        <v>21653.190454831347</v>
      </c>
      <c r="L24" s="8">
        <f>POBRES_CORR!N22-POBRES_CORR!M22-SVEG!M24</f>
        <v>22015.5702645618</v>
      </c>
      <c r="M24" s="8">
        <f>POBRES_CORR!O22-POBRES_CORR!N22-SVEG!N24</f>
        <v>22194.87307915464</v>
      </c>
      <c r="N24" s="8">
        <f>POBRES_CORR!P22-POBRES_CORR!O22-SVEG!O24</f>
        <v>21950.873079154408</v>
      </c>
      <c r="O24" s="8">
        <f>POBRES_CORR!Q22-POBRES_CORR!P22-SVEG!P24</f>
        <v>21960.87307915464</v>
      </c>
      <c r="P24" s="8">
        <f>POBRES_CORR!R22-POBRES_CORR!Q22-SVEG!Q24</f>
        <v>24432.87307915464</v>
      </c>
      <c r="Q24" s="8">
        <f>POBRES_CORR!S22-POBRES_CORR!R22-SVEG!R24</f>
        <v>25611.87307915464</v>
      </c>
      <c r="R24" s="8">
        <f>POBRES_CORR!T22-POBRES_CORR!S22-SVEG!S24</f>
        <v>29440.873079154408</v>
      </c>
      <c r="S24" s="8">
        <f>POBRES_CORR!U22-POBRES_CORR!T22-SVEG!T24</f>
        <v>30596.87307915464</v>
      </c>
      <c r="T24" s="8">
        <f>POBRES_CORR!V22-POBRES_CORR!U22-SVEG!U24</f>
        <v>28557.87307915464</v>
      </c>
      <c r="U24" s="8">
        <f>POBRES_CORR!W22-POBRES_CORR!V22-SVEG!V24</f>
        <v>29338.87307915464</v>
      </c>
      <c r="V24" s="8">
        <f>POBRES_CORR!X22-POBRES_CORR!W22-SVEG!W24</f>
        <v>16058.156064570881</v>
      </c>
      <c r="W24" s="8">
        <f>POBRES_CORR!Y22-POBRES_CORR!X22-SVEG!X24</f>
        <v>2084.2202169871889</v>
      </c>
      <c r="X24" s="8">
        <f>POBRES_CORR!Z22-POBRES_CORR!Y22-SVEG!Y24</f>
        <v>1886.8253889873158</v>
      </c>
      <c r="Y24" s="8">
        <f>POBRES_CORR!AA22-POBRES_CORR!Z22-SVEG!Z24</f>
        <v>1669.8734389871825</v>
      </c>
      <c r="Z24" s="8">
        <f>POBRES_CORR!AB22-POBRES_CORR!AA22-SVEG!AA24</f>
        <v>1533.8125729872845</v>
      </c>
      <c r="AA24" s="8">
        <f>POBRES_CORR!AC22-POBRES_CORR!AB22-SVEG!AB24</f>
        <v>1174.1096589872614</v>
      </c>
      <c r="AB24" s="8">
        <f>POBRES_CORR!AD22-POBRES_CORR!AC22-SVEG!AC24</f>
        <v>657.31218498712406</v>
      </c>
      <c r="AC24" s="8">
        <f>POBRES_CORR!AE22-POBRES_CORR!AD22-SVEG!AD24</f>
        <v>164.37093398743309</v>
      </c>
      <c r="AD24" s="8">
        <f>POBRES_CORR!AF22-POBRES_CORR!AE22-SVEG!AE24</f>
        <v>41.166577987372875</v>
      </c>
      <c r="AE24" s="8">
        <f>POBRES_CORR!AG22-POBRES_CORR!AF22-SVEG!AF24</f>
        <v>267.82531398721039</v>
      </c>
      <c r="AF24" s="8">
        <f>POBRES_CORR!AH22-POBRES_CORR!AG22-SVEG!AG24</f>
        <v>-2899.8338192729279</v>
      </c>
      <c r="AG24" s="8">
        <f>POBRES_CORR!AI22-POBRES_CORR!AH22-SVEG!AH24</f>
        <v>-11270.858232792001</v>
      </c>
      <c r="AH24" s="8">
        <f>POBRES_CORR!AJ22-POBRES_CORR!AI22-SVEG!AI24</f>
        <v>-11415.223819792271</v>
      </c>
      <c r="AI24" s="8">
        <f>POBRES_CORR!AK22-POBRES_CORR!AJ22-SVEG!AJ24</f>
        <v>-11540.997557791881</v>
      </c>
      <c r="AJ24" s="8">
        <f>POBRES_CORR!AL22-POBRES_CORR!AK22-SVEG!AK24</f>
        <v>-11646.125960792415</v>
      </c>
      <c r="AK24" s="8">
        <f>POBRES_CORR!AM22-POBRES_CORR!AL22-SVEG!AL24</f>
        <v>-11806.801478792448</v>
      </c>
      <c r="AL24" s="8">
        <f>POBRES_CORR!AN22-POBRES_CORR!AM22-SVEG!AM24</f>
        <v>-12015.213463792112</v>
      </c>
      <c r="AM24" s="8">
        <f>POBRES_CORR!AO22-POBRES_CORR!AN22-SVEG!AN24</f>
        <v>-12265.140112792142</v>
      </c>
      <c r="AN24" s="8">
        <f>POBRES_CORR!AP22-POBRES_CORR!AO22-SVEG!AO24</f>
        <v>-12546.660467791837</v>
      </c>
      <c r="AO24" s="8">
        <f>POBRES_CORR!AQ22-POBRES_CORR!AP22-SVEG!AP24</f>
        <v>-12876.471120792208</v>
      </c>
      <c r="AP24" s="8">
        <f>POBRES_CORR!AR22-POBRES_CORR!AQ22-SVEG!AQ24</f>
        <v>-8868.2552317536902</v>
      </c>
      <c r="AQ24" s="8">
        <f>POBRES_CORR!AS22-POBRES_CORR!AR22-SVEG!AR24</f>
        <v>-20.952696676133201</v>
      </c>
      <c r="AR24" s="8">
        <f>POBRES_CORR!AT22-POBRES_CORR!AS22-SVEG!AS24</f>
        <v>-39.929990676697344</v>
      </c>
      <c r="AS24" s="8">
        <f>POBRES_CORR!AU22-POBRES_CORR!AT22-SVEG!AT24</f>
        <v>-48.852109675994143</v>
      </c>
      <c r="AT24" s="8">
        <f>POBRES_CORR!AV22-POBRES_CORR!AU22-SVEG!AU24</f>
        <v>-50.318639676552266</v>
      </c>
      <c r="AU24" s="8">
        <f>POBRES_CORR!AW22-POBRES_CORR!AV22-SVEG!AV24</f>
        <v>-33.09215667610988</v>
      </c>
      <c r="AV24" s="8">
        <f>POBRES_CORR!AX22-POBRES_CORR!AW22-SVEG!AW24</f>
        <v>-39.170975676272064</v>
      </c>
      <c r="AW24" s="8">
        <f>POBRES_CORR!AY22-POBRES_CORR!AX22-SVEG!AX24</f>
        <v>1.1228773235343397</v>
      </c>
      <c r="AX24" s="8">
        <f>POBRES_CORR!AZ22-POBRES_CORR!AY22-SVEG!AY24</f>
        <v>95.033368323696777</v>
      </c>
      <c r="AY24" s="8">
        <f>POBRES_CORR!BA22-POBRES_CORR!AZ22-SVEG!AZ24</f>
        <v>212.31143732392229</v>
      </c>
      <c r="AZ24" s="8">
        <f>POBRES_CORR!BB22-POBRES_CORR!BA22-SVEG!BA24</f>
        <v>386.96598032349721</v>
      </c>
      <c r="BA24" s="8">
        <f>POBRES_CORR!BC22-POBRES_CORR!BB22-SVEG!BB24</f>
        <v>6807.8072346586268</v>
      </c>
      <c r="BB24" s="8">
        <f>POBRES_CORR!BD22-POBRES_CORR!BC22-SVEG!BC24</f>
        <v>10707.726792325964</v>
      </c>
      <c r="BC24" s="8">
        <f>POBRES_CORR!BE22-POBRES_CORR!BD22-SVEG!BD24</f>
        <v>11391.438702325802</v>
      </c>
      <c r="BD24" s="8">
        <f>POBRES_CORR!BF22-POBRES_CORR!BE22-SVEG!BE24</f>
        <v>14210.543771326076</v>
      </c>
      <c r="BE24" s="8">
        <f>POBRES_CORR!BG22-POBRES_CORR!BF22-SVEG!BF24</f>
        <v>12308.323960325681</v>
      </c>
      <c r="BF24" s="8">
        <f>POBRES_CORR!BH22-POBRES_CORR!BG22-SVEG!BG24</f>
        <v>16811.72021732619</v>
      </c>
      <c r="BG24" s="8">
        <f>POBRES_CORR!BI22-POBRES_CORR!BH22-SVEG!BH24</f>
        <v>14906.254375325982</v>
      </c>
      <c r="BH24" s="8">
        <f>POBRES_CORR!BJ22-POBRES_CORR!BI22-SVEG!BI24</f>
        <v>9693.2058103256859</v>
      </c>
      <c r="BI24" s="8">
        <f>POBRES_CORR!BK22-POBRES_CORR!BJ22-SVEG!BJ24</f>
        <v>2917.6739784609526</v>
      </c>
      <c r="BJ24" s="8">
        <f>POBRES_CORR!BL22-POBRES_CORR!BK22-SVEG!BK24</f>
        <v>1564.1290584611706</v>
      </c>
      <c r="BK24" s="8">
        <f>POBRES_CORR!BM22-POBRES_CORR!BL22-SVEG!BL24</f>
        <v>-4105.8018518271856</v>
      </c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</row>
    <row r="25" spans="2:76" x14ac:dyDescent="0.15">
      <c r="B25" s="4" t="s">
        <v>22</v>
      </c>
      <c r="C25" s="8">
        <f>POBRES_CORR!E23-POBRES_CORR!D23-SVEG!D25</f>
        <v>-2143.2249077650486</v>
      </c>
      <c r="D25" s="8">
        <f>POBRES_CORR!F23-POBRES_CORR!E23-SVEG!E25</f>
        <v>-2130.2939948101994</v>
      </c>
      <c r="E25" s="8">
        <f>POBRES_CORR!G23-POBRES_CORR!F23-SVEG!F25</f>
        <v>-2083.8970505612378</v>
      </c>
      <c r="F25" s="8">
        <f>POBRES_CORR!H23-POBRES_CORR!G23-SVEG!G25</f>
        <v>-2095.5502413755457</v>
      </c>
      <c r="G25" s="8">
        <f>POBRES_CORR!I23-POBRES_CORR!H23-SVEG!H25</f>
        <v>-2135.718651744799</v>
      </c>
      <c r="H25" s="8">
        <f>POBRES_CORR!J23-POBRES_CORR!I23-SVEG!I25</f>
        <v>-2115.7776125470409</v>
      </c>
      <c r="I25" s="8">
        <f>POBRES_CORR!K23-POBRES_CORR!J23-SVEG!J25</f>
        <v>-2085.4364178840478</v>
      </c>
      <c r="J25" s="8">
        <f>POBRES_CORR!L23-POBRES_CORR!K23-SVEG!K25</f>
        <v>-2059.2022785203008</v>
      </c>
      <c r="K25" s="8">
        <f>POBRES_CORR!M23-POBRES_CORR!L23-SVEG!L25</f>
        <v>-2065.6914537681441</v>
      </c>
      <c r="L25" s="8">
        <f>POBRES_CORR!N23-POBRES_CORR!M23-SVEG!M25</f>
        <v>-1819.1548564084223</v>
      </c>
      <c r="M25" s="8">
        <f>POBRES_CORR!O23-POBRES_CORR!N23-SVEG!N25</f>
        <v>-1659.3083388613886</v>
      </c>
      <c r="N25" s="8">
        <f>POBRES_CORR!P23-POBRES_CORR!O23-SVEG!O25</f>
        <v>-1354.3083388613886</v>
      </c>
      <c r="O25" s="8">
        <f>POBRES_CORR!Q23-POBRES_CORR!P23-SVEG!P25</f>
        <v>-1325.3083388613886</v>
      </c>
      <c r="P25" s="8">
        <f>POBRES_CORR!R23-POBRES_CORR!Q23-SVEG!Q25</f>
        <v>-1074.3083388613886</v>
      </c>
      <c r="Q25" s="8">
        <f>POBRES_CORR!S23-POBRES_CORR!R23-SVEG!R25</f>
        <v>-952.30833886138862</v>
      </c>
      <c r="R25" s="8">
        <f>POBRES_CORR!T23-POBRES_CORR!S23-SVEG!S25</f>
        <v>-616.30833886138862</v>
      </c>
      <c r="S25" s="8">
        <f>POBRES_CORR!U23-POBRES_CORR!T23-SVEG!T25</f>
        <v>-879.30833886138862</v>
      </c>
      <c r="T25" s="8">
        <f>POBRES_CORR!V23-POBRES_CORR!U23-SVEG!U25</f>
        <v>-1615.3083388613886</v>
      </c>
      <c r="U25" s="8">
        <f>POBRES_CORR!W23-POBRES_CORR!V23-SVEG!V25</f>
        <v>-1522.3083388614177</v>
      </c>
      <c r="V25" s="8">
        <f>POBRES_CORR!X23-POBRES_CORR!W23-SVEG!W25</f>
        <v>-751.87445318885148</v>
      </c>
      <c r="W25" s="8">
        <f>POBRES_CORR!Y23-POBRES_CORR!X23-SVEG!X25</f>
        <v>-16.874503516301047</v>
      </c>
      <c r="X25" s="8">
        <f>POBRES_CORR!Z23-POBRES_CORR!Y23-SVEG!Y25</f>
        <v>0.19713048372068442</v>
      </c>
      <c r="Y25" s="8">
        <f>POBRES_CORR!AA23-POBRES_CORR!Z23-SVEG!Z25</f>
        <v>21.684405483683804</v>
      </c>
      <c r="Z25" s="8">
        <f>POBRES_CORR!AB23-POBRES_CORR!AA23-SVEG!AA25</f>
        <v>95.921975483710412</v>
      </c>
      <c r="AA25" s="8">
        <f>POBRES_CORR!AC23-POBRES_CORR!AB23-SVEG!AB25</f>
        <v>155.80021148367086</v>
      </c>
      <c r="AB25" s="8">
        <f>POBRES_CORR!AD23-POBRES_CORR!AC23-SVEG!AC25</f>
        <v>182.52659448370105</v>
      </c>
      <c r="AC25" s="8">
        <f>POBRES_CORR!AE23-POBRES_CORR!AD23-SVEG!AD25</f>
        <v>219.92408248368884</v>
      </c>
      <c r="AD25" s="8">
        <f>POBRES_CORR!AF23-POBRES_CORR!AE23-SVEG!AE25</f>
        <v>257.77009348367574</v>
      </c>
      <c r="AE25" s="8">
        <f>POBRES_CORR!AG23-POBRES_CORR!AF23-SVEG!AF25</f>
        <v>327.30046148371184</v>
      </c>
      <c r="AF25" s="8">
        <f>POBRES_CORR!AH23-POBRES_CORR!AG23-SVEG!AG25</f>
        <v>677.21172853390453</v>
      </c>
      <c r="AG25" s="8">
        <f>POBRES_CORR!AI23-POBRES_CORR!AH23-SVEG!AH25</f>
        <v>892.71640363420011</v>
      </c>
      <c r="AH25" s="8">
        <f>POBRES_CORR!AJ23-POBRES_CORR!AI23-SVEG!AI25</f>
        <v>891.24366863424075</v>
      </c>
      <c r="AI25" s="8">
        <f>POBRES_CORR!AK23-POBRES_CORR!AJ23-SVEG!AJ25</f>
        <v>894.49324763423647</v>
      </c>
      <c r="AJ25" s="8">
        <f>POBRES_CORR!AL23-POBRES_CORR!AK23-SVEG!AK25</f>
        <v>898.96733663420309</v>
      </c>
      <c r="AK25" s="8">
        <f>POBRES_CORR!AM23-POBRES_CORR!AL23-SVEG!AL25</f>
        <v>908.20377563426155</v>
      </c>
      <c r="AL25" s="8">
        <f>POBRES_CORR!AN23-POBRES_CORR!AM23-SVEG!AM25</f>
        <v>910.81718363423715</v>
      </c>
      <c r="AM25" s="8">
        <f>POBRES_CORR!AO23-POBRES_CORR!AN23-SVEG!AN25</f>
        <v>914.49149963419768</v>
      </c>
      <c r="AN25" s="8">
        <f>POBRES_CORR!AP23-POBRES_CORR!AO23-SVEG!AO25</f>
        <v>910.36368963425048</v>
      </c>
      <c r="AO25" s="8">
        <f>POBRES_CORR!AQ23-POBRES_CORR!AP23-SVEG!AP25</f>
        <v>962.1461426342139</v>
      </c>
      <c r="AP25" s="8">
        <f>POBRES_CORR!AR23-POBRES_CORR!AQ23-SVEG!AQ25</f>
        <v>1131.6392242290895</v>
      </c>
      <c r="AQ25" s="8">
        <f>POBRES_CORR!AS23-POBRES_CORR!AR23-SVEG!AR25</f>
        <v>1383.069889418839</v>
      </c>
      <c r="AR25" s="8">
        <f>POBRES_CORR!AT23-POBRES_CORR!AS23-SVEG!AS25</f>
        <v>1401.1204174187733</v>
      </c>
      <c r="AS25" s="8">
        <f>POBRES_CORR!AU23-POBRES_CORR!AT23-SVEG!AT25</f>
        <v>1426.6952864188352</v>
      </c>
      <c r="AT25" s="8">
        <f>POBRES_CORR!AV23-POBRES_CORR!AU23-SVEG!AU25</f>
        <v>1438.1228944187751</v>
      </c>
      <c r="AU25" s="8">
        <f>POBRES_CORR!AW23-POBRES_CORR!AV23-SVEG!AV25</f>
        <v>1467.177250418812</v>
      </c>
      <c r="AV25" s="8">
        <f>POBRES_CORR!AX23-POBRES_CORR!AW23-SVEG!AW25</f>
        <v>1494.5486774187884</v>
      </c>
      <c r="AW25" s="8">
        <f>POBRES_CORR!AY23-POBRES_CORR!AX23-SVEG!AX25</f>
        <v>1533.0269374187919</v>
      </c>
      <c r="AX25" s="8">
        <f>POBRES_CORR!AZ23-POBRES_CORR!AY23-SVEG!AY25</f>
        <v>1565.6228484188323</v>
      </c>
      <c r="AY25" s="8">
        <f>POBRES_CORR!BA23-POBRES_CORR!AZ23-SVEG!AZ25</f>
        <v>1597.4677684188355</v>
      </c>
      <c r="AZ25" s="8">
        <f>POBRES_CORR!BB23-POBRES_CORR!BA23-SVEG!BA25</f>
        <v>1644.1950374188018</v>
      </c>
      <c r="BA25" s="8">
        <f>POBRES_CORR!BC23-POBRES_CORR!BB23-SVEG!BB25</f>
        <v>5292.6699545473675</v>
      </c>
      <c r="BB25" s="8">
        <f>POBRES_CORR!BD23-POBRES_CORR!BC23-SVEG!BC25</f>
        <v>6124.9726266116486</v>
      </c>
      <c r="BC25" s="8">
        <f>POBRES_CORR!BE23-POBRES_CORR!BD23-SVEG!BD25</f>
        <v>6508.0876026115729</v>
      </c>
      <c r="BD25" s="8">
        <f>POBRES_CORR!BF23-POBRES_CORR!BE23-SVEG!BE25</f>
        <v>6004.2245286116959</v>
      </c>
      <c r="BE25" s="8">
        <f>POBRES_CORR!BG23-POBRES_CORR!BF23-SVEG!BF25</f>
        <v>3882.9269976116484</v>
      </c>
      <c r="BF25" s="8">
        <f>POBRES_CORR!BH23-POBRES_CORR!BG23-SVEG!BG25</f>
        <v>6983.5053436116432</v>
      </c>
      <c r="BG25" s="8">
        <f>POBRES_CORR!BI23-POBRES_CORR!BH23-SVEG!BH25</f>
        <v>5478.7857616116526</v>
      </c>
      <c r="BH25" s="8">
        <f>POBRES_CORR!BJ23-POBRES_CORR!BI23-SVEG!BI25</f>
        <v>662.18362161162077</v>
      </c>
      <c r="BI25" s="8">
        <f>POBRES_CORR!BK23-POBRES_CORR!BJ23-SVEG!BJ25</f>
        <v>-379.11552579974523</v>
      </c>
      <c r="BJ25" s="8">
        <f>POBRES_CORR!BL23-POBRES_CORR!BK23-SVEG!BK25</f>
        <v>639.51926620025188</v>
      </c>
      <c r="BK25" s="8">
        <f>POBRES_CORR!BM23-POBRES_CORR!BL23-SVEG!BL25</f>
        <v>-1121.1597788164509</v>
      </c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</row>
    <row r="26" spans="2:76" x14ac:dyDescent="0.15">
      <c r="B26" s="4" t="s">
        <v>23</v>
      </c>
      <c r="C26" s="8">
        <f>POBRES_CORR!E24-POBRES_CORR!D24-SVEG!D26</f>
        <v>-1381.1166920955002</v>
      </c>
      <c r="D26" s="8">
        <f>POBRES_CORR!F24-POBRES_CORR!E24-SVEG!E26</f>
        <v>-1437.4455443054612</v>
      </c>
      <c r="E26" s="8">
        <f>POBRES_CORR!G24-POBRES_CORR!F24-SVEG!F26</f>
        <v>-1502.6315892110579</v>
      </c>
      <c r="F26" s="8">
        <f>POBRES_CORR!H24-POBRES_CORR!G24-SVEG!G26</f>
        <v>-1586.5873065048654</v>
      </c>
      <c r="G26" s="8">
        <f>POBRES_CORR!I24-POBRES_CORR!H24-SVEG!H26</f>
        <v>-1614.265215287538</v>
      </c>
      <c r="H26" s="8">
        <f>POBRES_CORR!J24-POBRES_CORR!I24-SVEG!I26</f>
        <v>-1621.4140538171923</v>
      </c>
      <c r="I26" s="8">
        <f>POBRES_CORR!K24-POBRES_CORR!J24-SVEG!J26</f>
        <v>-1670.5194895624882</v>
      </c>
      <c r="J26" s="8">
        <f>POBRES_CORR!L24-POBRES_CORR!K24-SVEG!K26</f>
        <v>-1634.5988131899503</v>
      </c>
      <c r="K26" s="8">
        <f>POBRES_CORR!M24-POBRES_CORR!L24-SVEG!L26</f>
        <v>-1599.4698575587245</v>
      </c>
      <c r="L26" s="8">
        <f>POBRES_CORR!N24-POBRES_CORR!M24-SVEG!M26</f>
        <v>-2465.4023384634638</v>
      </c>
      <c r="M26" s="8">
        <f>POBRES_CORR!O24-POBRES_CORR!N24-SVEG!N26</f>
        <v>-3580.7537237764627</v>
      </c>
      <c r="N26" s="8">
        <f>POBRES_CORR!P24-POBRES_CORR!O24-SVEG!O26</f>
        <v>-3498.7537237764627</v>
      </c>
      <c r="O26" s="8">
        <f>POBRES_CORR!Q24-POBRES_CORR!P24-SVEG!P26</f>
        <v>-3548.2537237764773</v>
      </c>
      <c r="P26" s="8">
        <f>POBRES_CORR!R24-POBRES_CORR!Q24-SVEG!Q26</f>
        <v>-3380.2537237764627</v>
      </c>
      <c r="Q26" s="8">
        <f>POBRES_CORR!S24-POBRES_CORR!R24-SVEG!R26</f>
        <v>-3196.2537237764773</v>
      </c>
      <c r="R26" s="8">
        <f>POBRES_CORR!T24-POBRES_CORR!S24-SVEG!S26</f>
        <v>-3107.7537237764627</v>
      </c>
      <c r="S26" s="8">
        <f>POBRES_CORR!U24-POBRES_CORR!T24-SVEG!T26</f>
        <v>-2873.0037237764773</v>
      </c>
      <c r="T26" s="8">
        <f>POBRES_CORR!V24-POBRES_CORR!U24-SVEG!U26</f>
        <v>-2749.5037237764627</v>
      </c>
      <c r="U26" s="8">
        <f>POBRES_CORR!W24-POBRES_CORR!V24-SVEG!V26</f>
        <v>-2899.7537237764773</v>
      </c>
      <c r="V26" s="8">
        <f>POBRES_CORR!X24-POBRES_CORR!W24-SVEG!W26</f>
        <v>-2538.955444097388</v>
      </c>
      <c r="W26" s="8">
        <f>POBRES_CORR!Y24-POBRES_CORR!X24-SVEG!X26</f>
        <v>-1960.3049424183409</v>
      </c>
      <c r="X26" s="8">
        <f>POBRES_CORR!Z24-POBRES_CORR!Y24-SVEG!Y26</f>
        <v>-1984.3497224183084</v>
      </c>
      <c r="Y26" s="8">
        <f>POBRES_CORR!AA24-POBRES_CORR!Z24-SVEG!Z26</f>
        <v>-1980.0045224183414</v>
      </c>
      <c r="Z26" s="8">
        <f>POBRES_CORR!AB24-POBRES_CORR!AA24-SVEG!AA26</f>
        <v>-1899.9667244183365</v>
      </c>
      <c r="AA26" s="8">
        <f>POBRES_CORR!AC24-POBRES_CORR!AB24-SVEG!AB26</f>
        <v>-1882.1699964183208</v>
      </c>
      <c r="AB26" s="8">
        <f>POBRES_CORR!AD24-POBRES_CORR!AC24-SVEG!AC26</f>
        <v>-1825.5469524183427</v>
      </c>
      <c r="AC26" s="8">
        <f>POBRES_CORR!AE24-POBRES_CORR!AD24-SVEG!AD26</f>
        <v>-1743.2656864183082</v>
      </c>
      <c r="AD26" s="8">
        <f>POBRES_CORR!AF24-POBRES_CORR!AE24-SVEG!AE26</f>
        <v>-1624.3013934183255</v>
      </c>
      <c r="AE26" s="8">
        <f>POBRES_CORR!AG24-POBRES_CORR!AF24-SVEG!AF26</f>
        <v>-1427.4526784183254</v>
      </c>
      <c r="AF26" s="8">
        <f>POBRES_CORR!AH24-POBRES_CORR!AG24-SVEG!AG26</f>
        <v>-1038.0911961959355</v>
      </c>
      <c r="AG26" s="8">
        <f>POBRES_CORR!AI24-POBRES_CORR!AH24-SVEG!AH26</f>
        <v>-740.61267075117212</v>
      </c>
      <c r="AH26" s="8">
        <f>POBRES_CORR!AJ24-POBRES_CORR!AI24-SVEG!AI26</f>
        <v>-716.44151575115393</v>
      </c>
      <c r="AI26" s="8">
        <f>POBRES_CORR!AK24-POBRES_CORR!AJ24-SVEG!AJ26</f>
        <v>-697.28269475114939</v>
      </c>
      <c r="AJ26" s="8">
        <f>POBRES_CORR!AL24-POBRES_CORR!AK24-SVEG!AK26</f>
        <v>-686.86161175115558</v>
      </c>
      <c r="AK26" s="8">
        <f>POBRES_CORR!AM24-POBRES_CORR!AL24-SVEG!AL26</f>
        <v>-679.52020775114943</v>
      </c>
      <c r="AL26" s="8">
        <f>POBRES_CORR!AN24-POBRES_CORR!AM24-SVEG!AM26</f>
        <v>-684.9478327511606</v>
      </c>
      <c r="AM26" s="8">
        <f>POBRES_CORR!AO24-POBRES_CORR!AN24-SVEG!AN26</f>
        <v>-713.11096675116278</v>
      </c>
      <c r="AN26" s="8">
        <f>POBRES_CORR!AP24-POBRES_CORR!AO24-SVEG!AO26</f>
        <v>-756.98003675114887</v>
      </c>
      <c r="AO26" s="8">
        <f>POBRES_CORR!AQ24-POBRES_CORR!AP24-SVEG!AP26</f>
        <v>-805.47952175115643</v>
      </c>
      <c r="AP26" s="8">
        <f>POBRES_CORR!AR24-POBRES_CORR!AQ24-SVEG!AQ26</f>
        <v>-498.01707306459139</v>
      </c>
      <c r="AQ26" s="8">
        <f>POBRES_CORR!AS24-POBRES_CORR!AR24-SVEG!AR26</f>
        <v>295.80590430853772</v>
      </c>
      <c r="AR26" s="8">
        <f>POBRES_CORR!AT24-POBRES_CORR!AS24-SVEG!AS26</f>
        <v>280.0329583085113</v>
      </c>
      <c r="AS26" s="8">
        <f>POBRES_CORR!AU24-POBRES_CORR!AT24-SVEG!AT26</f>
        <v>265.21601730852854</v>
      </c>
      <c r="AT26" s="8">
        <f>POBRES_CORR!AV24-POBRES_CORR!AU24-SVEG!AU26</f>
        <v>246.00377030852542</v>
      </c>
      <c r="AU26" s="8">
        <f>POBRES_CORR!AW24-POBRES_CORR!AV24-SVEG!AV26</f>
        <v>232.20307530852733</v>
      </c>
      <c r="AV26" s="8">
        <f>POBRES_CORR!AX24-POBRES_CORR!AW24-SVEG!AW26</f>
        <v>216.09371430851752</v>
      </c>
      <c r="AW26" s="8">
        <f>POBRES_CORR!AY24-POBRES_CORR!AX24-SVEG!AX26</f>
        <v>196.39056730855373</v>
      </c>
      <c r="AX26" s="8">
        <f>POBRES_CORR!AZ24-POBRES_CORR!AY24-SVEG!AY26</f>
        <v>180.64887730852934</v>
      </c>
      <c r="AY26" s="8">
        <f>POBRES_CORR!BA24-POBRES_CORR!AZ24-SVEG!AZ26</f>
        <v>156.19968330848496</v>
      </c>
      <c r="AZ26" s="8">
        <f>POBRES_CORR!BB24-POBRES_CORR!BA24-SVEG!BA26</f>
        <v>117.1269493085565</v>
      </c>
      <c r="BA26" s="8">
        <f>POBRES_CORR!BC24-POBRES_CORR!BB24-SVEG!BB26</f>
        <v>-2087.3666180384753</v>
      </c>
      <c r="BB26" s="8">
        <f>POBRES_CORR!BD24-POBRES_CORR!BC24-SVEG!BC26</f>
        <v>-1192.2207857120084</v>
      </c>
      <c r="BC26" s="8">
        <f>POBRES_CORR!BE24-POBRES_CORR!BD24-SVEG!BD26</f>
        <v>-814.92036571199424</v>
      </c>
      <c r="BD26" s="8">
        <f>POBRES_CORR!BF24-POBRES_CORR!BE24-SVEG!BE26</f>
        <v>1466.1115302880062</v>
      </c>
      <c r="BE26" s="8">
        <f>POBRES_CORR!BG24-POBRES_CORR!BF24-SVEG!BF26</f>
        <v>1332.9968682879698</v>
      </c>
      <c r="BF26" s="8">
        <f>POBRES_CORR!BH24-POBRES_CORR!BG24-SVEG!BG26</f>
        <v>2158.1106862880697</v>
      </c>
      <c r="BG26" s="8">
        <f>POBRES_CORR!BI24-POBRES_CORR!BH24-SVEG!BH26</f>
        <v>2133.9356552879908</v>
      </c>
      <c r="BH26" s="8">
        <f>POBRES_CORR!BJ24-POBRES_CORR!BI24-SVEG!BI26</f>
        <v>3066.8137262879754</v>
      </c>
      <c r="BI26" s="8">
        <f>POBRES_CORR!BK24-POBRES_CORR!BJ24-SVEG!BJ26</f>
        <v>4261.2944635845779</v>
      </c>
      <c r="BJ26" s="8">
        <f>POBRES_CORR!BL24-POBRES_CORR!BK24-SVEG!BK26</f>
        <v>3570.2312325845705</v>
      </c>
      <c r="BK26" s="8">
        <f>POBRES_CORR!BM24-POBRES_CORR!BL24-SVEG!BL26</f>
        <v>2259.7147602025652</v>
      </c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</row>
    <row r="27" spans="2:76" x14ac:dyDescent="0.15">
      <c r="B27" s="4" t="s">
        <v>24</v>
      </c>
      <c r="C27" s="6">
        <f>POBRES_CORR!E25-POBRES_CORR!D25-SVEG!D27</f>
        <v>-90135.396865993738</v>
      </c>
      <c r="D27" s="6">
        <f>POBRES_CORR!F25-POBRES_CORR!E25-SVEG!E27</f>
        <v>-80218.676605019718</v>
      </c>
      <c r="E27" s="6">
        <f>POBRES_CORR!G25-POBRES_CORR!F25-SVEG!F27</f>
        <v>-76406.02812904492</v>
      </c>
      <c r="F27" s="6">
        <f>POBRES_CORR!H25-POBRES_CORR!G25-SVEG!G27</f>
        <v>-83878.82094591856</v>
      </c>
      <c r="G27" s="6">
        <f>POBRES_CORR!I25-POBRES_CORR!H25-SVEG!H27</f>
        <v>-82274.928823061287</v>
      </c>
      <c r="H27" s="6">
        <f>POBRES_CORR!J25-POBRES_CORR!I25-SVEG!I27</f>
        <v>-75869.680111873895</v>
      </c>
      <c r="I27" s="6">
        <f>POBRES_CORR!K25-POBRES_CORR!J25-SVEG!J27</f>
        <v>-66208.152249041945</v>
      </c>
      <c r="J27" s="6">
        <f>POBRES_CORR!L25-POBRES_CORR!K25-SVEG!K27</f>
        <v>-51139.734226983041</v>
      </c>
      <c r="K27" s="6">
        <f>POBRES_CORR!M25-POBRES_CORR!L25-SVEG!L27</f>
        <v>-41205.612616356462</v>
      </c>
      <c r="L27" s="6">
        <f>POBRES_CORR!N25-POBRES_CORR!M25-SVEG!M27</f>
        <v>-76570.103278767318</v>
      </c>
      <c r="M27" s="6">
        <f>POBRES_CORR!O25-POBRES_CORR!N25-SVEG!N27</f>
        <v>-117576.27309012786</v>
      </c>
      <c r="N27" s="6">
        <f>POBRES_CORR!P25-POBRES_CORR!O25-SVEG!O27</f>
        <v>-92761.27309012413</v>
      </c>
      <c r="O27" s="6">
        <f>POBRES_CORR!Q25-POBRES_CORR!P25-SVEG!P27</f>
        <v>-95586.773090127856</v>
      </c>
      <c r="P27" s="6">
        <f>POBRES_CORR!R25-POBRES_CORR!Q25-SVEG!Q27</f>
        <v>-53034.77309012413</v>
      </c>
      <c r="Q27" s="6">
        <f>POBRES_CORR!S25-POBRES_CORR!R25-SVEG!R27</f>
        <v>-27169.773090127856</v>
      </c>
      <c r="R27" s="6">
        <f>POBRES_CORR!T25-POBRES_CORR!S25-SVEG!S27</f>
        <v>15539.72690987587</v>
      </c>
      <c r="S27" s="6">
        <f>POBRES_CORR!U25-POBRES_CORR!T25-SVEG!T27</f>
        <v>7617.4769098721445</v>
      </c>
      <c r="T27" s="6">
        <f>POBRES_CORR!V25-POBRES_CORR!U25-SVEG!U27</f>
        <v>-47939.023090127856</v>
      </c>
      <c r="U27" s="6">
        <f>POBRES_CORR!W25-POBRES_CORR!V25-SVEG!V27</f>
        <v>-40778.27309012413</v>
      </c>
      <c r="V27" s="6">
        <f>POBRES_CORR!X25-POBRES_CORR!W25-SVEG!W27</f>
        <v>-23434.484554253519</v>
      </c>
      <c r="W27" s="6">
        <f>POBRES_CORR!Y25-POBRES_CORR!X25-SVEG!X27</f>
        <v>8674.6839376315475</v>
      </c>
      <c r="X27" s="6">
        <f>POBRES_CORR!Z25-POBRES_CORR!Y25-SVEG!Y27</f>
        <v>9237.6324086263776</v>
      </c>
      <c r="Y27" s="6">
        <f>POBRES_CORR!AA25-POBRES_CORR!Z25-SVEG!Z27</f>
        <v>8296.2992316186428</v>
      </c>
      <c r="Z27" s="6">
        <f>POBRES_CORR!AB25-POBRES_CORR!AA25-SVEG!AA27</f>
        <v>9006.6477666348219</v>
      </c>
      <c r="AA27" s="6">
        <f>POBRES_CORR!AC25-POBRES_CORR!AB25-SVEG!AB27</f>
        <v>8649.4415896236897</v>
      </c>
      <c r="AB27" s="6">
        <f>POBRES_CORR!AD25-POBRES_CORR!AC25-SVEG!AC27</f>
        <v>7373.4806056320667</v>
      </c>
      <c r="AC27" s="6">
        <f>POBRES_CORR!AE25-POBRES_CORR!AD25-SVEG!AD27</f>
        <v>5699.6109696105123</v>
      </c>
      <c r="AD27" s="6">
        <f>POBRES_CORR!AF25-POBRES_CORR!AE25-SVEG!AE27</f>
        <v>4530.6280046328902</v>
      </c>
      <c r="AE27" s="6">
        <f>POBRES_CORR!AG25-POBRES_CORR!AF25-SVEG!AF27</f>
        <v>7489.0527266263962</v>
      </c>
      <c r="AF27" s="6">
        <f>POBRES_CORR!AH25-POBRES_CORR!AG25-SVEG!AG27</f>
        <v>15279.902668751776</v>
      </c>
      <c r="AG27" s="6">
        <f>POBRES_CORR!AI25-POBRES_CORR!AH25-SVEG!AH27</f>
        <v>-45241.89340005815</v>
      </c>
      <c r="AH27" s="6">
        <f>POBRES_CORR!AJ25-POBRES_CORR!AI25-SVEG!AI27</f>
        <v>-44330.001799024642</v>
      </c>
      <c r="AI27" s="6">
        <f>POBRES_CORR!AK25-POBRES_CORR!AJ25-SVEG!AJ27</f>
        <v>-43524.990490049124</v>
      </c>
      <c r="AJ27" s="6">
        <f>POBRES_CORR!AL25-POBRES_CORR!AK25-SVEG!AK27</f>
        <v>-43527.122458025813</v>
      </c>
      <c r="AK27" s="6">
        <f>POBRES_CORR!AM25-POBRES_CORR!AL25-SVEG!AL27</f>
        <v>-45017.655129060149</v>
      </c>
      <c r="AL27" s="6">
        <f>POBRES_CORR!AN25-POBRES_CORR!AM25-SVEG!AM27</f>
        <v>-47125.518614038825</v>
      </c>
      <c r="AM27" s="6">
        <f>POBRES_CORR!AO25-POBRES_CORR!AN25-SVEG!AN27</f>
        <v>-50791.933196038008</v>
      </c>
      <c r="AN27" s="6">
        <f>POBRES_CORR!AP25-POBRES_CORR!AO25-SVEG!AO27</f>
        <v>-55355.840769037604</v>
      </c>
      <c r="AO27" s="6">
        <f>POBRES_CORR!AQ25-POBRES_CORR!AP25-SVEG!AP27</f>
        <v>-60743.467770040035</v>
      </c>
      <c r="AP27" s="6">
        <f>POBRES_CORR!AR25-POBRES_CORR!AQ25-SVEG!AQ27</f>
        <v>9435.4546695500612</v>
      </c>
      <c r="AQ27" s="6">
        <f>POBRES_CORR!AS25-POBRES_CORR!AR25-SVEG!AR27</f>
        <v>167383.84102772176</v>
      </c>
      <c r="AR27" s="6">
        <f>POBRES_CORR!AT25-POBRES_CORR!AS25-SVEG!AS27</f>
        <v>168443.71215471625</v>
      </c>
      <c r="AS27" s="6">
        <f>POBRES_CORR!AU25-POBRES_CORR!AT25-SVEG!AT27</f>
        <v>169297.4271197468</v>
      </c>
      <c r="AT27" s="6">
        <f>POBRES_CORR!AV25-POBRES_CORR!AU25-SVEG!AU27</f>
        <v>170408.47850672156</v>
      </c>
      <c r="AU27" s="6">
        <f>POBRES_CORR!AW25-POBRES_CORR!AV25-SVEG!AV27</f>
        <v>171522.52379871905</v>
      </c>
      <c r="AV27" s="6">
        <f>POBRES_CORR!AX25-POBRES_CORR!AW25-SVEG!AW27</f>
        <v>172409.45975971967</v>
      </c>
      <c r="AW27" s="6">
        <f>POBRES_CORR!AY25-POBRES_CORR!AX25-SVEG!AX27</f>
        <v>174222.86155471951</v>
      </c>
      <c r="AX27" s="6">
        <f>POBRES_CORR!AZ25-POBRES_CORR!AY25-SVEG!AY27</f>
        <v>176616.76437373459</v>
      </c>
      <c r="AY27" s="6">
        <f>POBRES_CORR!BA25-POBRES_CORR!AZ25-SVEG!AZ27</f>
        <v>178140.60394272953</v>
      </c>
      <c r="AZ27" s="6">
        <f>POBRES_CORR!BB25-POBRES_CORR!BA25-SVEG!BA27</f>
        <v>182208.94938572496</v>
      </c>
      <c r="BA27" s="6">
        <f>POBRES_CORR!BC25-POBRES_CORR!BB25-SVEG!BB27</f>
        <v>627086.96493756771</v>
      </c>
      <c r="BB27" s="6">
        <f>POBRES_CORR!BD25-POBRES_CORR!BC25-SVEG!BC27</f>
        <v>704015.43026601523</v>
      </c>
      <c r="BC27" s="6">
        <f>POBRES_CORR!BE25-POBRES_CORR!BD25-SVEG!BD27</f>
        <v>599860.10426098108</v>
      </c>
      <c r="BD27" s="6">
        <f>POBRES_CORR!BF25-POBRES_CORR!BE25-SVEG!BE27</f>
        <v>734214.78069101274</v>
      </c>
      <c r="BE27" s="6">
        <f>POBRES_CORR!BG25-POBRES_CORR!BF25-SVEG!BF27</f>
        <v>585463.20564799011</v>
      </c>
      <c r="BF27" s="6">
        <f>POBRES_CORR!BH25-POBRES_CORR!BG25-SVEG!BG27</f>
        <v>771317.12152901292</v>
      </c>
      <c r="BG27" s="6">
        <f>POBRES_CORR!BI25-POBRES_CORR!BH25-SVEG!BH27</f>
        <v>623252.1524240002</v>
      </c>
      <c r="BH27" s="6">
        <f>POBRES_CORR!BJ25-POBRES_CORR!BI25-SVEG!BI27</f>
        <v>262241.49636698514</v>
      </c>
      <c r="BI27" s="6">
        <f>POBRES_CORR!BK25-POBRES_CORR!BJ25-SVEG!BJ27</f>
        <v>89604.597290016711</v>
      </c>
      <c r="BJ27" s="6">
        <f>POBRES_CORR!BL25-POBRES_CORR!BK25-SVEG!BK27</f>
        <v>75775.428550988436</v>
      </c>
      <c r="BK27" s="6">
        <f>POBRES_CORR!BM25-POBRES_CORR!BL25-SVEG!BL27</f>
        <v>-29844.618794001639</v>
      </c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</row>
    <row r="31" spans="2:76" x14ac:dyDescent="0.15">
      <c r="BM31" s="5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Notas</vt:lpstr>
      <vt:lpstr>NAC</vt:lpstr>
      <vt:lpstr>DEF</vt:lpstr>
      <vt:lpstr>SVEG</vt:lpstr>
      <vt:lpstr>POBd</vt:lpstr>
      <vt:lpstr>SMIG1</vt:lpstr>
      <vt:lpstr>CORR_MIGND</vt:lpstr>
      <vt:lpstr>POBRES_CORR</vt:lpstr>
      <vt:lpstr>SMIG2</vt:lpstr>
      <vt:lpstr>wPOBd_014</vt:lpstr>
      <vt:lpstr>wPOBd_65+</vt:lpstr>
      <vt:lpstr>wPOBd_015</vt:lpstr>
      <vt:lpstr>POBD_16+</vt:lpstr>
      <vt:lpstr>PET</vt:lpstr>
    </vt:vector>
  </TitlesOfParts>
  <Company>IAE - CSIC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DE LA FUENTE</dc:creator>
  <cp:lastModifiedBy>Ángel de la Fuente</cp:lastModifiedBy>
  <dcterms:created xsi:type="dcterms:W3CDTF">2010-07-09T10:15:18Z</dcterms:created>
  <dcterms:modified xsi:type="dcterms:W3CDTF">2026-02-27T16:22:39Z</dcterms:modified>
</cp:coreProperties>
</file>